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36" i="4"/>
  <c r="D4" i="3"/>
  <c r="D5"/>
  <c r="D12"/>
  <c r="E75" i="2"/>
  <c r="E76"/>
  <c r="E78"/>
  <c r="E36"/>
  <c r="C6" i="1"/>
  <c r="C39"/>
  <c r="C22"/>
  <c r="C35" l="1"/>
  <c r="E58" i="4" l="1"/>
  <c r="D20" i="3" l="1"/>
  <c r="D24"/>
  <c r="E55" i="2"/>
  <c r="E49" s="1"/>
  <c r="E59"/>
  <c r="E76" i="4" l="1"/>
  <c r="E53"/>
  <c r="E60"/>
  <c r="E29"/>
  <c r="D48" i="3"/>
  <c r="D44" s="1"/>
  <c r="D16"/>
  <c r="E81" i="2"/>
  <c r="E18"/>
  <c r="E6"/>
  <c r="E63"/>
  <c r="E51" i="4" l="1"/>
  <c r="E15"/>
  <c r="E68"/>
  <c r="E56"/>
  <c r="D26" i="3"/>
  <c r="E72" i="2"/>
  <c r="D14" i="3" l="1"/>
  <c r="D54"/>
  <c r="E47" i="2"/>
  <c r="E16"/>
  <c r="E74" i="4" l="1"/>
  <c r="E70"/>
  <c r="E63"/>
  <c r="E61" s="1"/>
  <c r="E54"/>
  <c r="E49"/>
  <c r="E48" s="1"/>
  <c r="E47" s="1"/>
  <c r="E45" s="1"/>
  <c r="E40"/>
  <c r="E39" s="1"/>
  <c r="E38" s="1"/>
  <c r="E37"/>
  <c r="E34"/>
  <c r="E31"/>
  <c r="E30" s="1"/>
  <c r="E27"/>
  <c r="E26"/>
  <c r="E25" s="1"/>
  <c r="E24"/>
  <c r="E21"/>
  <c r="E20" s="1"/>
  <c r="E17"/>
  <c r="E11"/>
  <c r="E8" s="1"/>
  <c r="E9"/>
  <c r="E19" l="1"/>
  <c r="E7"/>
  <c r="E52"/>
  <c r="E6" l="1"/>
  <c r="D65" i="3"/>
  <c r="D64"/>
  <c r="D62"/>
  <c r="D61"/>
  <c r="D60"/>
  <c r="D57"/>
  <c r="D56" s="1"/>
  <c r="D53"/>
  <c r="D46"/>
  <c r="D42"/>
  <c r="D38"/>
  <c r="D34"/>
  <c r="D30"/>
  <c r="D29" s="1"/>
  <c r="D28" s="1"/>
  <c r="D22"/>
  <c r="D21" s="1"/>
  <c r="D18"/>
  <c r="D17"/>
  <c r="D7"/>
  <c r="D6" s="1"/>
  <c r="D45" l="1"/>
  <c r="E83" i="2"/>
  <c r="E84" s="1"/>
  <c r="E77"/>
  <c r="E73"/>
  <c r="E70"/>
  <c r="E68"/>
  <c r="E62"/>
  <c r="E61" s="1"/>
  <c r="E57"/>
  <c r="E56"/>
  <c r="E53"/>
  <c r="E52"/>
  <c r="E43"/>
  <c r="E41"/>
  <c r="E40" s="1"/>
  <c r="E39" s="1"/>
  <c r="E37" s="1"/>
  <c r="E34"/>
  <c r="E33" s="1"/>
  <c r="E32" s="1"/>
  <c r="E31" s="1"/>
  <c r="E30" s="1"/>
  <c r="E29"/>
  <c r="E26"/>
  <c r="E22"/>
  <c r="E24" s="1"/>
  <c r="E25" s="1"/>
  <c r="E20"/>
  <c r="E12"/>
  <c r="E10"/>
  <c r="E9" s="1"/>
  <c r="E5" l="1"/>
  <c r="E82"/>
  <c r="E8"/>
  <c r="E51"/>
  <c r="E19"/>
  <c r="C19" i="1" l="1"/>
  <c r="C16" s="1"/>
  <c r="C9"/>
  <c r="C33" l="1"/>
  <c r="C32" s="1"/>
  <c r="C30"/>
  <c r="C29" s="1"/>
  <c r="C26"/>
  <c r="C24" s="1"/>
  <c r="C13"/>
  <c r="C8"/>
  <c r="C7" l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<sst xmlns="http://schemas.openxmlformats.org/spreadsheetml/2006/main" count="596" uniqueCount="212">
  <si>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</si>
  <si>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</si>
  <si>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</si>
  <si>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</si>
  <si>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</si>
  <si>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</si>
  <si>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</si>
  <si>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</si>
  <si>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</si>
  <si>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</si>
  <si>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</si>
  <si>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</si>
  <si>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</si>
  <si>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</si>
  <si>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</si>
  <si>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</si>
  <si>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</si>
  <si>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</si>
  <si>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</si>
  <si>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</si>
  <si>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</si>
  <si>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</si>
  <si>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</si>
  <si>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</si>
  <si>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</si>
  <si>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</si>
  <si>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</si>
  <si>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</si>
  <si>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</si>
  <si>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</si>
  <si>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</si>
  <si>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</si>
  <si>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</si>
  <si>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</si>
  <si>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</si>
  <si>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</si>
  <si>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</si>
  <si>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</si>
  <si>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</si>
  <si>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</si>
  <si>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</si>
  <si>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</si>
  <si>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</si>
  <si>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</si>
  <si>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</si>
  <si>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</si>
  <si>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</si>
  <si>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</si>
  <si>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</si>
  <si>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</si>
  <si>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</si>
  <si>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</si>
  <si>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</si>
  <si>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</si>
  <si>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</si>
  <si>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</si>
  <si>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</si>
  <si>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</si>
  <si>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</si>
  <si>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</si>
  <si>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</si>
  <si>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</si>
  <si>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</si>
  <si>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</si>
  <si>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</si>
  <si>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</si>
  <si>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</si>
  <si>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</si>
  <si>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</si>
  <si>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</si>
  <si>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</si>
  <si>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</si>
  <si>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</si>
  <si>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</si>
  <si>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</si>
  <si>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</si>
  <si>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</si>
  <si>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</si>
  <si>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</si>
  <si>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</si>
  <si>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</si>
  <si>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</si>
  <si>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</si>
  <si>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</si>
  <si>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</si>
  <si>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</si>
  <si>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</si>
  <si>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</si>
  <si>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</si>
  <si>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</si>
  <si>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</si>
  <si>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</si>
  <si>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</si>
  <si>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</si>
  <si>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</si>
  <si>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</si>
  <si>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</si>
  <si>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</si>
  <si>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</si>
  <si>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</si>
  <si>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</si>
  <si>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</si>
  <si>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</si>
  <si>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</si>
  <si>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</si>
  <si>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</si>
  <si>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</si>
  <si>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</si>
  <si>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</si>
  <si>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</si>
  <si>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</si>
  <si>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</si>
  <si>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</si>
  <si>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</si>
  <si>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</si>
  <si>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</si>
  <si>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</si>
  <si>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</si>
  <si>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</si>
  <si>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</si>
  <si>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</si>
  <si>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</si>
  <si>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</si>
  <si>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</si>
  <si>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</si>
  <si>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</si>
  <si>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</si>
  <si>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</si>
  <si>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</si>
  <si>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</si>
  <si>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</si>
  <si>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</si>
  <si>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</si>
  <si>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</si>
  <si>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</si>
  <si>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</si>
  <si>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</si>
  <si>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</si>
  <si>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</si>
  <si>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</si>
  <si>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</si>
  <si>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</si>
  <si>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</si>
  <si>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</si>
  <si>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</si>
  <si>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</si>
  <si>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</si>
  <si>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</si>
  <si>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</si>
  <si>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</si>
  <si>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</si>
  <si>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</si>
  <si>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</si>
  <si>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</si>
  <si>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</si>
  <si>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</si>
  <si>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</si>
  <si>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</si>
  <si>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</si>
  <si>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</si>
  <si>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</si>
  <si>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</si>
  <si>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</si>
  <si>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</si>
  <si>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</si>
  <si>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</si>
  <si>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</si>
  <si>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</si>
  <si>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</si>
  <si>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</si>
  <si>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</si>
  <si>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</si>
  <si>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</si>
  <si>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</si>
  <si>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</si>
  <si>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</si>
  <si>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</si>
  <si>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</si>
  <si>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</si>
  <si>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</si>
  <si>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</si>
  <si>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</si>
  <si>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</si>
  <si>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</si>
  <si>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</si>
  <si>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</si>
  <si>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</si>
  <si>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</si>
  <si>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</si>
  <si>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</si>
  <si>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>21 1 02 03560</t>
  </si>
  <si>
    <t>Ведомственная структура расходов бюджета сельского поселения Кызыльский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</si>
  <si>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</si>
  <si>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</si>
  <si>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</si>
  <si>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 xml:space="preserve"> 2 07 05030 10 6100 150</t>
  </si>
  <si>
    <t xml:space="preserve">Прочие безвозмездные поступления в бюджеты сельских поселений </t>
  </si>
  <si>
    <t>Источники  финансирования дефицита бюджета сельского поселения Кызыльский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</si>
  <si>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</si>
  <si>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 xml:space="preserve">Поступления доходов 
в бюджет сельского поселения Кызыльский  сельсовет  муниципального района  Альшеевский район Республики Башкортостан на 2021 год
</t>
  </si>
  <si>
    <t xml:space="preserve"> 1 09 040530 1 0000 110</t>
  </si>
  <si>
    <t>Задолженность и перерасчеты</t>
  </si>
  <si>
    <t xml:space="preserve"> 1 17 05030 01 0000 150</t>
  </si>
  <si>
    <t>Прочие неналоговые доходы бюджетов сельских поселений</t>
  </si>
  <si>
    <t>20 1 01 S2471</t>
  </si>
  <si>
    <t>20 1 01 S2472</t>
  </si>
  <si>
    <t>20 1 01 S2473</t>
  </si>
  <si>
    <t xml:space="preserve">ПРИЛОЖЕНИЕ №1
к решению Совета
сельского поселения
№159 от «22» июня  2022г.
</t>
  </si>
  <si>
    <t xml:space="preserve">ПРИЛОЖЕНИЕ №2
к решению Совета
сельского поселения
 №159 от «22»июня  2022г.
</t>
  </si>
  <si>
    <t xml:space="preserve">ПРИЛОЖЕНИЕ №3
к решению Совета
сельского поселения
 №159 от «22»июня  2022г.
</t>
  </si>
  <si>
    <t xml:space="preserve">ПРИЛОЖЕНИЕ №4
к решению Совета
сельского поселения
 №159 от «22»июня  2022г.
</t>
  </si>
  <si>
    <t xml:space="preserve">ПРИЛОЖЕНИЕ №5
к решению Совета
сельского поселения
 №159 от «22»июня  2022г.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</si>
</sst>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2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0" fillId="0" borderId="0" xfId="0" applyNumberFormat="1"/>
    <xf numFmtId="164" fontId="4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49" fontId="5" fillId="2" borderId="25" xfId="0" applyNumberFormat="1" applyFont="1" applyFill="1" applyBorder="1" applyAlignment="1">
      <alignment horizontal="left" wrapText="1"/>
    </xf>
    <xf numFmtId="49" fontId="5" fillId="2" borderId="2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80" zoomScaleNormal="80" workbookViewId="0">
      <selection activeCell="L5" sqref="L5"/>
    </sheetView>
  </sheetViews>
  <sheetFormatPr defaultRowHeight="15"/>
  <cols>
    <col min="1" max="1" width="34.140625" customWidth="1"/>
    <col min="2" max="2" width="64.5703125" customWidth="1"/>
    <col min="3" max="3" width="17.5703125" style="120" customWidth="1"/>
    <col min="4" max="4" width="0.42578125" hidden="1" customWidth="1"/>
    <col min="5" max="5" width="12.5703125" hidden="1" customWidth="1"/>
    <col min="6" max="6" width="12" bestFit="1" customWidth="1"/>
  </cols>
  <sheetData>
    <row r="1" spans="1:8" ht="88.9" customHeight="1">
      <c r="A1" s="18"/>
      <c r="B1" s="158" t="s">
        <v>207</v>
      </c>
      <c r="C1" s="158"/>
      <c r="D1" s="151" t="s">
        <v>0</v>
      </c>
      <c r="E1" s="151"/>
    </row>
    <row r="2" spans="1:8" ht="69.75" customHeight="1">
      <c r="A2" s="159" t="s">
        <v>199</v>
      </c>
      <c r="B2" s="159"/>
      <c r="C2" s="159"/>
      <c r="D2" s="17"/>
      <c r="E2" s="16"/>
    </row>
    <row r="3" spans="1:8" ht="18.75" customHeight="1">
      <c r="A3" s="152" t="s">
        <v>1</v>
      </c>
      <c r="B3" s="152" t="s">
        <v>2</v>
      </c>
      <c r="C3" s="154" t="s">
        <v>3</v>
      </c>
      <c r="D3" s="156" t="s">
        <v>3</v>
      </c>
      <c r="E3" s="157"/>
    </row>
    <row r="4" spans="1:8" ht="76.5" customHeight="1">
      <c r="A4" s="153"/>
      <c r="B4" s="153"/>
      <c r="C4" s="155"/>
      <c r="D4" s="1">
        <v>2017</v>
      </c>
      <c r="E4" s="1">
        <v>2018</v>
      </c>
    </row>
    <row r="5" spans="1:8" ht="19.5" thickBot="1">
      <c r="A5" s="135">
        <v>1</v>
      </c>
      <c r="B5" s="3">
        <v>2</v>
      </c>
      <c r="C5" s="136">
        <v>3</v>
      </c>
      <c r="D5" s="3">
        <v>3</v>
      </c>
      <c r="E5" s="3">
        <v>4</v>
      </c>
    </row>
    <row r="6" spans="1:8" ht="21" customHeight="1" thickBot="1">
      <c r="A6" s="4"/>
      <c r="B6" s="5" t="s">
        <v>4</v>
      </c>
      <c r="C6" s="115">
        <f>C7+C39</f>
        <v>4026014.38</v>
      </c>
      <c r="D6" s="6" t="e">
        <f>D7+D19</f>
        <v>#REF!</v>
      </c>
      <c r="E6" s="6" t="e">
        <f>E7+E19</f>
        <v>#REF!</v>
      </c>
    </row>
    <row r="7" spans="1:8" ht="21" customHeight="1" thickBot="1">
      <c r="A7" s="4" t="s">
        <v>43</v>
      </c>
      <c r="B7" s="5" t="s">
        <v>5</v>
      </c>
      <c r="C7" s="115">
        <f>C9+C16+C13+C22+C26+C29+C38+C32</f>
        <v>1038670.78</v>
      </c>
      <c r="D7" s="6" t="e">
        <f>D8+#REF!+D11+D17+#REF!+#REF!+#REF!+#REF!</f>
        <v>#REF!</v>
      </c>
      <c r="E7" s="6" t="e">
        <f>E8+#REF!+E11+E17+#REF!+#REF!+#REF!+#REF!</f>
        <v>#REF!</v>
      </c>
      <c r="F7" s="28"/>
      <c r="H7" s="28"/>
    </row>
    <row r="8" spans="1:8" ht="21" customHeight="1" thickBot="1">
      <c r="A8" s="4" t="s">
        <v>30</v>
      </c>
      <c r="B8" s="5" t="s">
        <v>6</v>
      </c>
      <c r="C8" s="144">
        <f>C9</f>
        <v>68359.709999999992</v>
      </c>
      <c r="D8" s="6" t="e">
        <f>D9</f>
        <v>#REF!</v>
      </c>
      <c r="E8" s="6" t="e">
        <f>E9</f>
        <v>#REF!</v>
      </c>
      <c r="F8" s="143"/>
    </row>
    <row r="9" spans="1:8" ht="21.75" customHeight="1" thickBot="1">
      <c r="A9" s="7" t="s">
        <v>31</v>
      </c>
      <c r="B9" s="8" t="s">
        <v>7</v>
      </c>
      <c r="C9" s="116">
        <f>C10+C12+C11</f>
        <v>68359.709999999992</v>
      </c>
      <c r="D9" s="15" t="e">
        <f>D10+#REF!+#REF!</f>
        <v>#REF!</v>
      </c>
      <c r="E9" s="15" t="e">
        <f>E10+#REF!+#REF!</f>
        <v>#REF!</v>
      </c>
    </row>
    <row r="10" spans="1:8" ht="112.5" customHeight="1" thickBot="1">
      <c r="A10" s="19" t="s">
        <v>32</v>
      </c>
      <c r="B10" s="20" t="s">
        <v>8</v>
      </c>
      <c r="C10" s="116">
        <v>68430.17</v>
      </c>
      <c r="D10" s="9">
        <v>16000</v>
      </c>
      <c r="E10" s="9">
        <v>16000</v>
      </c>
      <c r="F10" s="28"/>
    </row>
    <row r="11" spans="1:8" ht="161.25" customHeight="1" thickBot="1">
      <c r="A11" s="19" t="s">
        <v>33</v>
      </c>
      <c r="B11" s="20" t="s">
        <v>16</v>
      </c>
      <c r="C11" s="116">
        <v>0</v>
      </c>
      <c r="D11" s="11">
        <f>D12+D14</f>
        <v>359000</v>
      </c>
      <c r="E11" s="11">
        <f>E12+E14</f>
        <v>359000</v>
      </c>
      <c r="H11" s="28"/>
    </row>
    <row r="12" spans="1:8" ht="63.75" customHeight="1" thickBot="1">
      <c r="A12" s="19" t="s">
        <v>34</v>
      </c>
      <c r="B12" s="20" t="s">
        <v>17</v>
      </c>
      <c r="C12" s="116">
        <v>-70.459999999999994</v>
      </c>
      <c r="D12" s="13">
        <f>D13</f>
        <v>9000</v>
      </c>
      <c r="E12" s="13">
        <f>E13</f>
        <v>9000</v>
      </c>
    </row>
    <row r="13" spans="1:8" ht="35.25" customHeight="1" thickBot="1">
      <c r="A13" s="10" t="s">
        <v>35</v>
      </c>
      <c r="B13" s="21" t="s">
        <v>18</v>
      </c>
      <c r="C13" s="117">
        <f t="shared" ref="C13" si="0">C14</f>
        <v>9730.7999999999993</v>
      </c>
      <c r="D13" s="13">
        <v>9000</v>
      </c>
      <c r="E13" s="13">
        <v>9000</v>
      </c>
    </row>
    <row r="14" spans="1:8" ht="31.5" customHeight="1" thickBot="1">
      <c r="A14" s="2" t="s">
        <v>36</v>
      </c>
      <c r="B14" s="12" t="s">
        <v>19</v>
      </c>
      <c r="C14" s="118">
        <v>9730.7999999999993</v>
      </c>
      <c r="D14" s="13">
        <f>D15+D16</f>
        <v>350000</v>
      </c>
      <c r="E14" s="13">
        <f>E15+E16</f>
        <v>350000</v>
      </c>
    </row>
    <row r="15" spans="1:8" ht="35.25" customHeight="1" thickBot="1">
      <c r="A15" s="2" t="s">
        <v>37</v>
      </c>
      <c r="B15" s="12" t="s">
        <v>19</v>
      </c>
      <c r="C15" s="118">
        <v>9291.2999999999993</v>
      </c>
      <c r="D15" s="13">
        <v>145000</v>
      </c>
      <c r="E15" s="13">
        <v>145000</v>
      </c>
      <c r="F15" s="34"/>
    </row>
    <row r="16" spans="1:8" ht="23.25" customHeight="1" thickBot="1">
      <c r="A16" s="10" t="s">
        <v>46</v>
      </c>
      <c r="B16" s="14" t="s">
        <v>9</v>
      </c>
      <c r="C16" s="118">
        <f>C17+C19</f>
        <v>659009.04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8">
        <v>28111.27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8"/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7">
        <f>C20+C21</f>
        <v>630897.77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8">
        <v>284242.28000000003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8">
        <v>346655.49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7">
        <f>C23+C25</f>
        <v>-225.11000000000013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8">
        <v>2000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7">
        <f>C26</f>
        <v>220891.84</v>
      </c>
      <c r="D24" s="13">
        <v>500000</v>
      </c>
      <c r="E24" s="13">
        <v>500000</v>
      </c>
    </row>
    <row r="25" spans="1:5" ht="95.45" customHeight="1" thickBot="1">
      <c r="A25" s="2" t="s">
        <v>200</v>
      </c>
      <c r="B25" s="12" t="s">
        <v>201</v>
      </c>
      <c r="C25" s="118">
        <v>-2225.11</v>
      </c>
      <c r="D25" s="13"/>
      <c r="E25" s="13"/>
    </row>
    <row r="26" spans="1:5" ht="129" customHeight="1" thickBot="1">
      <c r="A26" s="24" t="s">
        <v>49</v>
      </c>
      <c r="B26" s="25" t="s">
        <v>21</v>
      </c>
      <c r="C26" s="118">
        <f>C28+C27</f>
        <v>220891.84</v>
      </c>
    </row>
    <row r="27" spans="1:5" ht="112.15" customHeight="1" thickBot="1">
      <c r="A27" s="26" t="s">
        <v>50</v>
      </c>
      <c r="B27" s="25" t="s">
        <v>22</v>
      </c>
      <c r="C27" s="118">
        <v>220891.84</v>
      </c>
    </row>
    <row r="28" spans="1:5" ht="63" customHeight="1" thickBot="1">
      <c r="A28" s="26" t="s">
        <v>51</v>
      </c>
      <c r="B28" s="25" t="s">
        <v>23</v>
      </c>
      <c r="C28" s="118"/>
    </row>
    <row r="29" spans="1:5" ht="36.6" customHeight="1" thickBot="1">
      <c r="A29" s="22" t="s">
        <v>52</v>
      </c>
      <c r="B29" s="27" t="s">
        <v>24</v>
      </c>
      <c r="C29" s="118">
        <f t="shared" ref="C29:C30" si="1">C30</f>
        <v>180</v>
      </c>
    </row>
    <row r="30" spans="1:5" ht="34.9" customHeight="1" thickBot="1">
      <c r="A30" s="24" t="s">
        <v>53</v>
      </c>
      <c r="B30" s="26" t="s">
        <v>24</v>
      </c>
      <c r="C30" s="118">
        <f t="shared" si="1"/>
        <v>180</v>
      </c>
    </row>
    <row r="31" spans="1:5" ht="40.15" customHeight="1" thickBot="1">
      <c r="A31" s="26" t="s">
        <v>54</v>
      </c>
      <c r="B31" s="25" t="s">
        <v>25</v>
      </c>
      <c r="C31" s="118">
        <v>180</v>
      </c>
    </row>
    <row r="32" spans="1:5" ht="43.9" customHeight="1" thickBot="1">
      <c r="A32" s="22" t="s">
        <v>55</v>
      </c>
      <c r="B32" s="27" t="s">
        <v>26</v>
      </c>
      <c r="C32" s="118">
        <f t="shared" ref="C32:C33" si="2">C33</f>
        <v>8032.5</v>
      </c>
    </row>
    <row r="33" spans="1:6" ht="40.9" customHeight="1" thickBot="1">
      <c r="A33" s="24" t="s">
        <v>56</v>
      </c>
      <c r="B33" s="26" t="s">
        <v>26</v>
      </c>
      <c r="C33" s="118">
        <f t="shared" si="2"/>
        <v>8032.5</v>
      </c>
    </row>
    <row r="34" spans="1:6" ht="76.900000000000006" customHeight="1" thickBot="1">
      <c r="A34" s="26" t="s">
        <v>57</v>
      </c>
      <c r="B34" s="25" t="s">
        <v>27</v>
      </c>
      <c r="C34" s="118">
        <v>8032.5</v>
      </c>
    </row>
    <row r="35" spans="1:6" ht="77.25" customHeight="1" thickBot="1">
      <c r="A35" s="22" t="s">
        <v>58</v>
      </c>
      <c r="B35" s="27" t="s">
        <v>67</v>
      </c>
      <c r="C35" s="117">
        <f>C36+C37</f>
        <v>40030</v>
      </c>
    </row>
    <row r="36" spans="1:6" ht="77.25" customHeight="1" thickBot="1">
      <c r="A36" s="24" t="s">
        <v>62</v>
      </c>
      <c r="B36" s="26" t="s">
        <v>68</v>
      </c>
      <c r="C36" s="118">
        <v>30</v>
      </c>
    </row>
    <row r="37" spans="1:6" ht="77.25" customHeight="1" thickBot="1">
      <c r="A37" s="26" t="s">
        <v>63</v>
      </c>
      <c r="B37" s="25" t="s">
        <v>68</v>
      </c>
      <c r="C37" s="118">
        <v>40000</v>
      </c>
    </row>
    <row r="38" spans="1:6" ht="44.45" customHeight="1" thickBot="1">
      <c r="A38" s="26" t="s">
        <v>202</v>
      </c>
      <c r="B38" s="8" t="s">
        <v>203</v>
      </c>
      <c r="C38" s="118">
        <v>72692</v>
      </c>
    </row>
    <row r="39" spans="1:6" ht="21.75" customHeight="1" thickBot="1">
      <c r="A39" s="10" t="s">
        <v>45</v>
      </c>
      <c r="B39" s="14" t="s">
        <v>15</v>
      </c>
      <c r="C39" s="117">
        <f>C40+C41+C42+C43+C44+C45</f>
        <v>2987343.6</v>
      </c>
    </row>
    <row r="40" spans="1:6" ht="39.75" customHeight="1" thickBot="1">
      <c r="A40" s="2" t="s">
        <v>189</v>
      </c>
      <c r="B40" s="12" t="s">
        <v>69</v>
      </c>
      <c r="C40" s="118">
        <v>1247600</v>
      </c>
    </row>
    <row r="41" spans="1:6" ht="96.75" customHeight="1" thickBot="1">
      <c r="A41" s="2" t="s">
        <v>64</v>
      </c>
      <c r="B41" s="2" t="s">
        <v>61</v>
      </c>
      <c r="C41" s="118">
        <v>684228.01</v>
      </c>
      <c r="F41" s="34"/>
    </row>
    <row r="42" spans="1:6" ht="60.75" customHeight="1" thickBot="1">
      <c r="A42" s="2" t="s">
        <v>59</v>
      </c>
      <c r="B42" s="12" t="s">
        <v>65</v>
      </c>
      <c r="C42" s="118">
        <v>88100</v>
      </c>
      <c r="F42" s="34"/>
    </row>
    <row r="43" spans="1:6" ht="43.5" customHeight="1">
      <c r="A43" s="29" t="s">
        <v>60</v>
      </c>
      <c r="B43" s="30" t="s">
        <v>66</v>
      </c>
      <c r="C43" s="119">
        <v>791266.59</v>
      </c>
    </row>
    <row r="44" spans="1:6" ht="46.15" customHeight="1">
      <c r="A44" s="145" t="s">
        <v>70</v>
      </c>
      <c r="B44" s="145" t="s">
        <v>196</v>
      </c>
      <c r="C44" s="146">
        <v>176149</v>
      </c>
    </row>
    <row r="45" spans="1:6" ht="36" customHeight="1">
      <c r="A45" s="145" t="s">
        <v>195</v>
      </c>
      <c r="B45" s="145" t="s">
        <v>196</v>
      </c>
      <c r="C45" s="146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0" zoomScaleNormal="70" workbookViewId="0">
      <selection activeCell="K11" sqref="K11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58" t="s">
        <v>208</v>
      </c>
      <c r="B1" s="158"/>
      <c r="C1" s="158"/>
      <c r="D1" s="158"/>
      <c r="E1" s="158"/>
    </row>
    <row r="2" spans="1:7" ht="115.15" customHeight="1">
      <c r="A2" s="166" t="s">
        <v>198</v>
      </c>
      <c r="B2" s="166"/>
      <c r="C2" s="166"/>
      <c r="D2" s="166"/>
      <c r="E2" s="166"/>
    </row>
    <row r="3" spans="1:7" ht="15.75" thickBot="1">
      <c r="A3" s="32"/>
      <c r="B3" s="33"/>
      <c r="D3" s="34"/>
      <c r="E3" s="35"/>
    </row>
    <row r="4" spans="1:7" ht="19.5" thickBot="1">
      <c r="A4" s="36" t="s">
        <v>71</v>
      </c>
      <c r="B4" s="37" t="s">
        <v>72</v>
      </c>
      <c r="C4" s="38" t="s">
        <v>73</v>
      </c>
      <c r="D4" s="38" t="s">
        <v>74</v>
      </c>
      <c r="E4" s="139" t="s">
        <v>75</v>
      </c>
    </row>
    <row r="5" spans="1:7" ht="19.5" thickBot="1">
      <c r="A5" s="40" t="s">
        <v>4</v>
      </c>
      <c r="B5" s="41"/>
      <c r="C5" s="42"/>
      <c r="D5" s="138"/>
      <c r="E5" s="140">
        <f>E6+E22+E29+E36+E49+E75+E81</f>
        <v>4278466.38</v>
      </c>
    </row>
    <row r="6" spans="1:7">
      <c r="A6" s="167" t="s">
        <v>76</v>
      </c>
      <c r="B6" s="169" t="s">
        <v>77</v>
      </c>
      <c r="C6" s="171"/>
      <c r="D6" s="162"/>
      <c r="E6" s="173">
        <f>E11+E13+E14+E15+E17</f>
        <v>2187397.81</v>
      </c>
      <c r="G6" s="34"/>
    </row>
    <row r="7" spans="1:7" ht="7.9" customHeight="1" thickBot="1">
      <c r="A7" s="168"/>
      <c r="B7" s="170"/>
      <c r="C7" s="172"/>
      <c r="D7" s="163"/>
      <c r="E7" s="174"/>
    </row>
    <row r="8" spans="1:7" ht="24.6" customHeight="1" thickBot="1">
      <c r="A8" s="44" t="s">
        <v>78</v>
      </c>
      <c r="B8" s="41" t="s">
        <v>77</v>
      </c>
      <c r="C8" s="42" t="s">
        <v>79</v>
      </c>
      <c r="D8" s="42"/>
      <c r="E8" s="45">
        <f>E9+E12+E18</f>
        <v>2187397.81</v>
      </c>
    </row>
    <row r="9" spans="1:7" ht="57" customHeight="1" thickBot="1">
      <c r="A9" s="44" t="s">
        <v>80</v>
      </c>
      <c r="B9" s="41" t="s">
        <v>81</v>
      </c>
      <c r="C9" s="46"/>
      <c r="D9" s="42"/>
      <c r="E9" s="45">
        <f>E10</f>
        <v>941576.15</v>
      </c>
      <c r="G9" s="34"/>
    </row>
    <row r="10" spans="1:7" ht="42.6" customHeight="1" thickBot="1">
      <c r="A10" s="44" t="s">
        <v>82</v>
      </c>
      <c r="B10" s="41" t="s">
        <v>81</v>
      </c>
      <c r="C10" s="42" t="s">
        <v>83</v>
      </c>
      <c r="D10" s="42"/>
      <c r="E10" s="45">
        <f>E11</f>
        <v>941576.15</v>
      </c>
    </row>
    <row r="11" spans="1:7" ht="97.15" customHeight="1" thickBot="1">
      <c r="A11" s="44" t="s">
        <v>84</v>
      </c>
      <c r="B11" s="41" t="s">
        <v>81</v>
      </c>
      <c r="C11" s="42" t="s">
        <v>83</v>
      </c>
      <c r="D11" s="42">
        <v>100</v>
      </c>
      <c r="E11" s="45">
        <v>941576.15</v>
      </c>
    </row>
    <row r="12" spans="1:7" ht="24.6" customHeight="1" thickBot="1">
      <c r="A12" s="44" t="s">
        <v>85</v>
      </c>
      <c r="B12" s="41" t="s">
        <v>86</v>
      </c>
      <c r="C12" s="46"/>
      <c r="D12" s="42"/>
      <c r="E12" s="45">
        <f>E13+E14+E15+E17</f>
        <v>1245821.6600000001</v>
      </c>
    </row>
    <row r="13" spans="1:7" ht="95.45" customHeight="1" thickBot="1">
      <c r="A13" s="44" t="s">
        <v>84</v>
      </c>
      <c r="B13" s="41" t="s">
        <v>86</v>
      </c>
      <c r="C13" s="42" t="s">
        <v>87</v>
      </c>
      <c r="D13" s="42">
        <v>100</v>
      </c>
      <c r="E13" s="45">
        <v>963396.26</v>
      </c>
    </row>
    <row r="14" spans="1:7" ht="39.6" customHeight="1" thickBot="1">
      <c r="A14" s="44" t="s">
        <v>88</v>
      </c>
      <c r="B14" s="41" t="s">
        <v>86</v>
      </c>
      <c r="C14" s="42" t="s">
        <v>87</v>
      </c>
      <c r="D14" s="42">
        <v>200</v>
      </c>
      <c r="E14" s="45">
        <v>273229.88</v>
      </c>
    </row>
    <row r="15" spans="1:7" ht="25.15" customHeight="1" thickBot="1">
      <c r="A15" s="44" t="s">
        <v>89</v>
      </c>
      <c r="B15" s="41" t="s">
        <v>86</v>
      </c>
      <c r="C15" s="42" t="s">
        <v>87</v>
      </c>
      <c r="D15" s="42">
        <v>800</v>
      </c>
      <c r="E15" s="45">
        <v>9195.52</v>
      </c>
    </row>
    <row r="16" spans="1:7" ht="96.6" customHeight="1" thickBot="1">
      <c r="A16" s="44" t="s">
        <v>90</v>
      </c>
      <c r="B16" s="41" t="s">
        <v>86</v>
      </c>
      <c r="C16" s="42" t="s">
        <v>91</v>
      </c>
      <c r="D16" s="42"/>
      <c r="E16" s="45">
        <f>E17</f>
        <v>0</v>
      </c>
    </row>
    <row r="17" spans="1:5" ht="40.9" customHeight="1" thickBot="1">
      <c r="A17" s="44" t="s">
        <v>88</v>
      </c>
      <c r="B17" s="41" t="s">
        <v>86</v>
      </c>
      <c r="C17" s="42" t="s">
        <v>91</v>
      </c>
      <c r="D17" s="42">
        <v>200</v>
      </c>
      <c r="E17" s="45">
        <v>0</v>
      </c>
    </row>
    <row r="18" spans="1:5" ht="22.15" customHeight="1" thickBot="1">
      <c r="A18" s="47" t="s">
        <v>92</v>
      </c>
      <c r="B18" s="41" t="s">
        <v>93</v>
      </c>
      <c r="C18" s="42"/>
      <c r="D18" s="48"/>
      <c r="E18" s="45">
        <f>E21</f>
        <v>0</v>
      </c>
    </row>
    <row r="19" spans="1:5" ht="24" customHeight="1" thickBot="1">
      <c r="A19" s="44" t="s">
        <v>78</v>
      </c>
      <c r="B19" s="41" t="s">
        <v>93</v>
      </c>
      <c r="C19" s="42" t="s">
        <v>79</v>
      </c>
      <c r="D19" s="48"/>
      <c r="E19" s="45">
        <f>E18</f>
        <v>0</v>
      </c>
    </row>
    <row r="20" spans="1:5" ht="46.15" customHeight="1" thickBot="1">
      <c r="A20" s="47" t="s">
        <v>94</v>
      </c>
      <c r="B20" s="41" t="s">
        <v>93</v>
      </c>
      <c r="C20" s="42" t="s">
        <v>95</v>
      </c>
      <c r="D20" s="48"/>
      <c r="E20" s="45">
        <f>E18</f>
        <v>0</v>
      </c>
    </row>
    <row r="21" spans="1:5" ht="24.6" customHeight="1" thickBot="1">
      <c r="A21" s="47" t="s">
        <v>89</v>
      </c>
      <c r="B21" s="41" t="s">
        <v>93</v>
      </c>
      <c r="C21" s="42" t="s">
        <v>95</v>
      </c>
      <c r="D21" s="42">
        <v>800</v>
      </c>
      <c r="E21" s="45">
        <v>0</v>
      </c>
    </row>
    <row r="22" spans="1:5" ht="21" customHeight="1" thickBot="1">
      <c r="A22" s="49" t="s">
        <v>96</v>
      </c>
      <c r="B22" s="50" t="s">
        <v>97</v>
      </c>
      <c r="C22" s="46"/>
      <c r="D22" s="46"/>
      <c r="E22" s="43">
        <f>E27+E28</f>
        <v>88100</v>
      </c>
    </row>
    <row r="23" spans="1:5" ht="24.6" customHeight="1" thickBot="1">
      <c r="A23" s="44" t="s">
        <v>78</v>
      </c>
      <c r="B23" s="50"/>
      <c r="C23" s="42" t="s">
        <v>79</v>
      </c>
      <c r="D23" s="46"/>
      <c r="E23" s="43"/>
    </row>
    <row r="24" spans="1:5" ht="40.15" customHeight="1" thickBot="1">
      <c r="A24" s="47" t="s">
        <v>98</v>
      </c>
      <c r="B24" s="41" t="s">
        <v>99</v>
      </c>
      <c r="C24" s="42"/>
      <c r="D24" s="42"/>
      <c r="E24" s="45">
        <f>E22</f>
        <v>88100</v>
      </c>
    </row>
    <row r="25" spans="1:5" ht="22.9" customHeight="1" thickBot="1">
      <c r="A25" s="47" t="s">
        <v>78</v>
      </c>
      <c r="B25" s="41" t="s">
        <v>99</v>
      </c>
      <c r="C25" s="42" t="s">
        <v>79</v>
      </c>
      <c r="D25" s="42"/>
      <c r="E25" s="45">
        <f>E24</f>
        <v>88100</v>
      </c>
    </row>
    <row r="26" spans="1:5" ht="78" customHeight="1" thickBot="1">
      <c r="A26" s="47" t="s">
        <v>100</v>
      </c>
      <c r="B26" s="41" t="s">
        <v>99</v>
      </c>
      <c r="C26" s="42" t="s">
        <v>101</v>
      </c>
      <c r="D26" s="42"/>
      <c r="E26" s="45">
        <f>E27+E28</f>
        <v>88100</v>
      </c>
    </row>
    <row r="27" spans="1:5" ht="93.6" customHeight="1" thickBot="1">
      <c r="A27" s="47" t="s">
        <v>84</v>
      </c>
      <c r="B27" s="41" t="s">
        <v>99</v>
      </c>
      <c r="C27" s="42" t="s">
        <v>101</v>
      </c>
      <c r="D27" s="42">
        <v>100</v>
      </c>
      <c r="E27" s="45">
        <v>81100</v>
      </c>
    </row>
    <row r="28" spans="1:5" ht="37.9" customHeight="1" thickBot="1">
      <c r="A28" s="44" t="s">
        <v>88</v>
      </c>
      <c r="B28" s="41" t="s">
        <v>99</v>
      </c>
      <c r="C28" s="42" t="s">
        <v>101</v>
      </c>
      <c r="D28" s="42">
        <v>200</v>
      </c>
      <c r="E28" s="45">
        <v>7000</v>
      </c>
    </row>
    <row r="29" spans="1:5" ht="57" customHeight="1" thickBot="1">
      <c r="A29" s="51" t="s">
        <v>102</v>
      </c>
      <c r="B29" s="52" t="s">
        <v>103</v>
      </c>
      <c r="C29" s="53"/>
      <c r="D29" s="53"/>
      <c r="E29" s="54">
        <f>E35</f>
        <v>48000</v>
      </c>
    </row>
    <row r="30" spans="1:5" ht="150.6" customHeight="1" thickBot="1">
      <c r="A30" s="44" t="s">
        <v>193</v>
      </c>
      <c r="B30" s="55" t="s">
        <v>103</v>
      </c>
      <c r="C30" s="36" t="s">
        <v>104</v>
      </c>
      <c r="D30" s="36"/>
      <c r="E30" s="56">
        <f>E31</f>
        <v>48000</v>
      </c>
    </row>
    <row r="31" spans="1:5" ht="75.599999999999994" customHeight="1" thickBot="1">
      <c r="A31" s="44" t="s">
        <v>105</v>
      </c>
      <c r="B31" s="55" t="s">
        <v>103</v>
      </c>
      <c r="C31" s="36" t="s">
        <v>106</v>
      </c>
      <c r="D31" s="36"/>
      <c r="E31" s="56">
        <f>E32</f>
        <v>48000</v>
      </c>
    </row>
    <row r="32" spans="1:5" ht="75.599999999999994" customHeight="1" thickBot="1">
      <c r="A32" s="44" t="s">
        <v>107</v>
      </c>
      <c r="B32" s="55" t="s">
        <v>103</v>
      </c>
      <c r="C32" s="36" t="s">
        <v>108</v>
      </c>
      <c r="D32" s="36"/>
      <c r="E32" s="56">
        <f>E33</f>
        <v>48000</v>
      </c>
    </row>
    <row r="33" spans="1:7" ht="36" customHeight="1" thickBot="1">
      <c r="A33" s="57" t="s">
        <v>109</v>
      </c>
      <c r="B33" s="55" t="s">
        <v>110</v>
      </c>
      <c r="C33" s="36" t="s">
        <v>108</v>
      </c>
      <c r="D33" s="36"/>
      <c r="E33" s="56">
        <f>E34</f>
        <v>48000</v>
      </c>
    </row>
    <row r="34" spans="1:7" ht="62.45" customHeight="1" thickBot="1">
      <c r="A34" s="57" t="s">
        <v>111</v>
      </c>
      <c r="B34" s="55" t="s">
        <v>110</v>
      </c>
      <c r="C34" s="36" t="s">
        <v>112</v>
      </c>
      <c r="D34" s="36"/>
      <c r="E34" s="56">
        <f>E35</f>
        <v>48000</v>
      </c>
    </row>
    <row r="35" spans="1:7" ht="40.15" customHeight="1" thickBot="1">
      <c r="A35" s="58" t="s">
        <v>88</v>
      </c>
      <c r="B35" s="55" t="s">
        <v>110</v>
      </c>
      <c r="C35" s="36" t="s">
        <v>112</v>
      </c>
      <c r="D35" s="36">
        <v>200</v>
      </c>
      <c r="E35" s="59">
        <v>48000</v>
      </c>
    </row>
    <row r="36" spans="1:7" ht="22.15" customHeight="1" thickBot="1">
      <c r="A36" s="40" t="s">
        <v>113</v>
      </c>
      <c r="B36" s="50" t="s">
        <v>114</v>
      </c>
      <c r="C36" s="46"/>
      <c r="D36" s="42"/>
      <c r="E36" s="43">
        <f>E42+E44+E45+E46+E48</f>
        <v>1083186.6000000001</v>
      </c>
    </row>
    <row r="37" spans="1:7" ht="25.15" customHeight="1">
      <c r="A37" s="60" t="s">
        <v>115</v>
      </c>
      <c r="B37" s="160" t="s">
        <v>116</v>
      </c>
      <c r="C37" s="162"/>
      <c r="D37" s="162"/>
      <c r="E37" s="164">
        <f>E39</f>
        <v>684228.01</v>
      </c>
    </row>
    <row r="38" spans="1:7" ht="22.15" customHeight="1" thickBot="1">
      <c r="A38" s="44" t="s">
        <v>117</v>
      </c>
      <c r="B38" s="161"/>
      <c r="C38" s="163"/>
      <c r="D38" s="163"/>
      <c r="E38" s="165"/>
      <c r="G38" s="34"/>
    </row>
    <row r="39" spans="1:7" ht="142.9" customHeight="1" thickBot="1">
      <c r="A39" s="44" t="s">
        <v>194</v>
      </c>
      <c r="B39" s="41" t="s">
        <v>116</v>
      </c>
      <c r="C39" s="42" t="s">
        <v>118</v>
      </c>
      <c r="D39" s="42"/>
      <c r="E39" s="45">
        <f>E40</f>
        <v>684228.01</v>
      </c>
    </row>
    <row r="40" spans="1:7" ht="112.15" customHeight="1" thickBot="1">
      <c r="A40" s="44" t="s">
        <v>119</v>
      </c>
      <c r="B40" s="41" t="s">
        <v>116</v>
      </c>
      <c r="C40" s="42" t="s">
        <v>120</v>
      </c>
      <c r="D40" s="42"/>
      <c r="E40" s="45">
        <f>E41</f>
        <v>684228.01</v>
      </c>
    </row>
    <row r="41" spans="1:7" ht="90.6" customHeight="1" thickBot="1">
      <c r="A41" s="44" t="s">
        <v>121</v>
      </c>
      <c r="B41" s="41" t="s">
        <v>116</v>
      </c>
      <c r="C41" s="42" t="s">
        <v>122</v>
      </c>
      <c r="D41" s="42"/>
      <c r="E41" s="45">
        <f>E42</f>
        <v>684228.01</v>
      </c>
    </row>
    <row r="42" spans="1:7" ht="39.6" customHeight="1" thickBot="1">
      <c r="A42" s="44" t="s">
        <v>88</v>
      </c>
      <c r="B42" s="41" t="s">
        <v>116</v>
      </c>
      <c r="C42" s="42" t="s">
        <v>122</v>
      </c>
      <c r="D42" s="42">
        <v>200</v>
      </c>
      <c r="E42" s="45">
        <v>684228.01</v>
      </c>
    </row>
    <row r="43" spans="1:7" ht="92.45" customHeight="1" thickBot="1">
      <c r="A43" s="44" t="s">
        <v>121</v>
      </c>
      <c r="B43" s="41" t="s">
        <v>116</v>
      </c>
      <c r="C43" s="42" t="s">
        <v>123</v>
      </c>
      <c r="D43" s="42"/>
      <c r="E43" s="45">
        <f>E44</f>
        <v>291266.59000000003</v>
      </c>
    </row>
    <row r="44" spans="1:7" ht="42" customHeight="1" thickBot="1">
      <c r="A44" s="61" t="s">
        <v>88</v>
      </c>
      <c r="B44" s="41" t="s">
        <v>116</v>
      </c>
      <c r="C44" s="42" t="s">
        <v>204</v>
      </c>
      <c r="D44" s="42">
        <v>200</v>
      </c>
      <c r="E44" s="45">
        <v>291266.59000000003</v>
      </c>
    </row>
    <row r="45" spans="1:7" ht="42" customHeight="1" thickBot="1">
      <c r="A45" s="61" t="s">
        <v>88</v>
      </c>
      <c r="B45" s="41" t="s">
        <v>116</v>
      </c>
      <c r="C45" s="42" t="s">
        <v>205</v>
      </c>
      <c r="D45" s="42">
        <v>200</v>
      </c>
      <c r="E45" s="45">
        <v>42692</v>
      </c>
    </row>
    <row r="46" spans="1:7" ht="42" customHeight="1" thickBot="1">
      <c r="A46" s="61" t="s">
        <v>88</v>
      </c>
      <c r="B46" s="41" t="s">
        <v>116</v>
      </c>
      <c r="C46" s="42" t="s">
        <v>206</v>
      </c>
      <c r="D46" s="42">
        <v>200</v>
      </c>
      <c r="E46" s="45">
        <v>30000</v>
      </c>
    </row>
    <row r="47" spans="1:7" ht="40.15" customHeight="1">
      <c r="A47" s="123" t="s">
        <v>185</v>
      </c>
      <c r="B47" s="122" t="s">
        <v>186</v>
      </c>
      <c r="C47" s="124" t="s">
        <v>188</v>
      </c>
      <c r="D47" s="124"/>
      <c r="E47" s="121">
        <f>E48</f>
        <v>35000</v>
      </c>
    </row>
    <row r="48" spans="1:7" ht="54.6" customHeight="1">
      <c r="A48" s="149" t="s">
        <v>166</v>
      </c>
      <c r="B48" s="134" t="s">
        <v>186</v>
      </c>
      <c r="C48" s="150" t="s">
        <v>188</v>
      </c>
      <c r="D48" s="127" t="s">
        <v>187</v>
      </c>
      <c r="E48" s="137">
        <v>35000</v>
      </c>
    </row>
    <row r="49" spans="1:5" ht="40.15" customHeight="1">
      <c r="A49" s="128" t="s">
        <v>124</v>
      </c>
      <c r="B49" s="129" t="s">
        <v>125</v>
      </c>
      <c r="C49" s="130"/>
      <c r="D49" s="96"/>
      <c r="E49" s="131">
        <f>E54+E58+E64+E66+E67+E69+E71+E74+E55</f>
        <v>665579.12</v>
      </c>
    </row>
    <row r="50" spans="1:5" ht="109.9" customHeight="1">
      <c r="A50" s="132" t="s">
        <v>193</v>
      </c>
      <c r="B50" s="133" t="s">
        <v>125</v>
      </c>
      <c r="C50" s="96" t="s">
        <v>106</v>
      </c>
      <c r="D50" s="96"/>
      <c r="E50" s="107"/>
    </row>
    <row r="51" spans="1:5" ht="58.15" customHeight="1" thickBot="1">
      <c r="A51" s="44" t="s">
        <v>126</v>
      </c>
      <c r="B51" s="41" t="s">
        <v>125</v>
      </c>
      <c r="C51" s="42" t="s">
        <v>106</v>
      </c>
      <c r="D51" s="42"/>
      <c r="E51" s="45">
        <f>E52+E55+E61</f>
        <v>665579.12</v>
      </c>
    </row>
    <row r="52" spans="1:5" ht="19.899999999999999" customHeight="1" thickBot="1">
      <c r="A52" s="44" t="s">
        <v>127</v>
      </c>
      <c r="B52" s="41" t="s">
        <v>128</v>
      </c>
      <c r="C52" s="42" t="s">
        <v>129</v>
      </c>
      <c r="D52" s="42"/>
      <c r="E52" s="45">
        <f>E53</f>
        <v>82110.36</v>
      </c>
    </row>
    <row r="53" spans="1:5" ht="91.9" customHeight="1" thickBot="1">
      <c r="A53" s="44" t="s">
        <v>130</v>
      </c>
      <c r="B53" s="41" t="s">
        <v>128</v>
      </c>
      <c r="C53" s="42" t="s">
        <v>131</v>
      </c>
      <c r="D53" s="42"/>
      <c r="E53" s="45">
        <f>E54</f>
        <v>82110.36</v>
      </c>
    </row>
    <row r="54" spans="1:5" ht="34.9" customHeight="1" thickBot="1">
      <c r="A54" s="44" t="s">
        <v>88</v>
      </c>
      <c r="B54" s="41" t="s">
        <v>128</v>
      </c>
      <c r="C54" s="42" t="s">
        <v>131</v>
      </c>
      <c r="D54" s="42">
        <v>200</v>
      </c>
      <c r="E54" s="45">
        <v>82110.36</v>
      </c>
    </row>
    <row r="55" spans="1:5" ht="21.6" customHeight="1" thickBot="1">
      <c r="A55" s="44" t="s">
        <v>132</v>
      </c>
      <c r="B55" s="41" t="s">
        <v>133</v>
      </c>
      <c r="C55" s="42" t="s">
        <v>106</v>
      </c>
      <c r="D55" s="42"/>
      <c r="E55" s="45">
        <f>E58+E60</f>
        <v>0</v>
      </c>
    </row>
    <row r="56" spans="1:5" ht="76.900000000000006" customHeight="1" thickBot="1">
      <c r="A56" s="44" t="s">
        <v>134</v>
      </c>
      <c r="B56" s="41" t="s">
        <v>133</v>
      </c>
      <c r="C56" s="42" t="s">
        <v>135</v>
      </c>
      <c r="D56" s="42"/>
      <c r="E56" s="45">
        <f>E58</f>
        <v>0</v>
      </c>
    </row>
    <row r="57" spans="1:5" ht="36.6" customHeight="1" thickBot="1">
      <c r="A57" s="44" t="s">
        <v>136</v>
      </c>
      <c r="B57" s="41" t="s">
        <v>133</v>
      </c>
      <c r="C57" s="42" t="s">
        <v>137</v>
      </c>
      <c r="D57" s="42"/>
      <c r="E57" s="45">
        <f>E58</f>
        <v>0</v>
      </c>
    </row>
    <row r="58" spans="1:5" ht="37.9" customHeight="1" thickBot="1">
      <c r="A58" s="44" t="s">
        <v>88</v>
      </c>
      <c r="B58" s="41" t="s">
        <v>133</v>
      </c>
      <c r="C58" s="42" t="s">
        <v>137</v>
      </c>
      <c r="D58" s="42">
        <v>200</v>
      </c>
      <c r="E58" s="45">
        <v>0</v>
      </c>
    </row>
    <row r="59" spans="1:5" ht="37.9" customHeight="1" thickBot="1">
      <c r="A59" s="44" t="s">
        <v>136</v>
      </c>
      <c r="B59" s="41" t="s">
        <v>133</v>
      </c>
      <c r="C59" s="42" t="s">
        <v>190</v>
      </c>
      <c r="D59" s="42"/>
      <c r="E59" s="45">
        <f>E60</f>
        <v>0</v>
      </c>
    </row>
    <row r="60" spans="1:5" ht="37.9" customHeight="1" thickBot="1">
      <c r="A60" s="44" t="s">
        <v>88</v>
      </c>
      <c r="B60" s="41" t="s">
        <v>133</v>
      </c>
      <c r="C60" s="42" t="s">
        <v>190</v>
      </c>
      <c r="D60" s="42">
        <v>200</v>
      </c>
      <c r="E60" s="45">
        <v>0</v>
      </c>
    </row>
    <row r="61" spans="1:5" ht="19.899999999999999" customHeight="1" thickBot="1">
      <c r="A61" s="44" t="s">
        <v>138</v>
      </c>
      <c r="B61" s="41" t="s">
        <v>139</v>
      </c>
      <c r="C61" s="42"/>
      <c r="D61" s="42"/>
      <c r="E61" s="45">
        <f>E62</f>
        <v>583468.76</v>
      </c>
    </row>
    <row r="62" spans="1:5" ht="73.900000000000006" customHeight="1" thickBot="1">
      <c r="A62" s="44" t="s">
        <v>140</v>
      </c>
      <c r="B62" s="41" t="s">
        <v>139</v>
      </c>
      <c r="C62" s="42" t="s">
        <v>141</v>
      </c>
      <c r="D62" s="42"/>
      <c r="E62" s="45">
        <f>E63+E68+E72</f>
        <v>583468.76</v>
      </c>
    </row>
    <row r="63" spans="1:5" ht="37.9" customHeight="1" thickBot="1">
      <c r="A63" s="44" t="s">
        <v>142</v>
      </c>
      <c r="B63" s="41" t="s">
        <v>139</v>
      </c>
      <c r="C63" s="42" t="s">
        <v>143</v>
      </c>
      <c r="D63" s="42"/>
      <c r="E63" s="45">
        <f>E64</f>
        <v>293468.76</v>
      </c>
    </row>
    <row r="64" spans="1:5" ht="37.15" customHeight="1" thickBot="1">
      <c r="A64" s="44" t="s">
        <v>88</v>
      </c>
      <c r="B64" s="41" t="s">
        <v>139</v>
      </c>
      <c r="C64" s="42" t="s">
        <v>143</v>
      </c>
      <c r="D64" s="42">
        <v>200</v>
      </c>
      <c r="E64" s="45">
        <v>293468.76</v>
      </c>
    </row>
    <row r="65" spans="1:5" ht="22.15" customHeight="1" thickBot="1">
      <c r="A65" s="62" t="s">
        <v>144</v>
      </c>
      <c r="B65" s="41" t="s">
        <v>139</v>
      </c>
      <c r="C65" s="42" t="s">
        <v>145</v>
      </c>
      <c r="D65" s="42"/>
      <c r="E65" s="45"/>
    </row>
    <row r="66" spans="1:5" ht="43.9" customHeight="1" thickBot="1">
      <c r="A66" s="44" t="s">
        <v>88</v>
      </c>
      <c r="B66" s="41" t="s">
        <v>139</v>
      </c>
      <c r="C66" s="42" t="s">
        <v>145</v>
      </c>
      <c r="D66" s="42">
        <v>200</v>
      </c>
      <c r="E66" s="45">
        <v>0</v>
      </c>
    </row>
    <row r="67" spans="1:5" ht="22.9" customHeight="1" thickBot="1">
      <c r="A67" s="44" t="s">
        <v>89</v>
      </c>
      <c r="B67" s="41" t="s">
        <v>139</v>
      </c>
      <c r="C67" s="42" t="s">
        <v>143</v>
      </c>
      <c r="D67" s="42">
        <v>800</v>
      </c>
      <c r="E67" s="45">
        <v>0</v>
      </c>
    </row>
    <row r="68" spans="1:5" ht="94.9" customHeight="1" thickBot="1">
      <c r="A68" s="61" t="s">
        <v>90</v>
      </c>
      <c r="B68" s="41" t="s">
        <v>139</v>
      </c>
      <c r="C68" s="42" t="s">
        <v>146</v>
      </c>
      <c r="D68" s="42"/>
      <c r="E68" s="45">
        <f>E69</f>
        <v>0</v>
      </c>
    </row>
    <row r="69" spans="1:5" ht="39.6" customHeight="1" thickBot="1">
      <c r="A69" s="61" t="s">
        <v>88</v>
      </c>
      <c r="B69" s="41" t="s">
        <v>139</v>
      </c>
      <c r="C69" s="42" t="s">
        <v>146</v>
      </c>
      <c r="D69" s="42">
        <v>200</v>
      </c>
      <c r="E69" s="45">
        <v>0</v>
      </c>
    </row>
    <row r="70" spans="1:5" ht="94.15" customHeight="1" thickBot="1">
      <c r="A70" s="61" t="s">
        <v>147</v>
      </c>
      <c r="B70" s="41" t="s">
        <v>139</v>
      </c>
      <c r="C70" s="42" t="s">
        <v>148</v>
      </c>
      <c r="D70" s="42"/>
      <c r="E70" s="45">
        <f>E71</f>
        <v>0</v>
      </c>
    </row>
    <row r="71" spans="1:5" ht="39" customHeight="1" thickBot="1">
      <c r="A71" s="61" t="s">
        <v>88</v>
      </c>
      <c r="B71" s="41" t="s">
        <v>139</v>
      </c>
      <c r="C71" s="42" t="s">
        <v>148</v>
      </c>
      <c r="D71" s="42">
        <v>200</v>
      </c>
      <c r="E71" s="45"/>
    </row>
    <row r="72" spans="1:5" ht="91.9" customHeight="1" thickBot="1">
      <c r="A72" s="44" t="s">
        <v>121</v>
      </c>
      <c r="B72" s="41" t="s">
        <v>139</v>
      </c>
      <c r="C72" s="42" t="s">
        <v>149</v>
      </c>
      <c r="D72" s="42"/>
      <c r="E72" s="45">
        <f>E74</f>
        <v>290000</v>
      </c>
    </row>
    <row r="73" spans="1:5" ht="37.15" customHeight="1" thickBot="1">
      <c r="A73" s="61" t="s">
        <v>150</v>
      </c>
      <c r="B73" s="41" t="s">
        <v>139</v>
      </c>
      <c r="C73" s="42" t="s">
        <v>149</v>
      </c>
      <c r="D73" s="42"/>
      <c r="E73" s="45">
        <f>E74</f>
        <v>290000</v>
      </c>
    </row>
    <row r="74" spans="1:5" ht="40.15" customHeight="1" thickBot="1">
      <c r="A74" s="44" t="s">
        <v>88</v>
      </c>
      <c r="B74" s="41" t="s">
        <v>139</v>
      </c>
      <c r="C74" s="42" t="s">
        <v>149</v>
      </c>
      <c r="D74" s="42">
        <v>200</v>
      </c>
      <c r="E74" s="45">
        <v>290000</v>
      </c>
    </row>
    <row r="75" spans="1:5" ht="23.45" customHeight="1" thickBot="1">
      <c r="A75" s="63" t="s">
        <v>151</v>
      </c>
      <c r="B75" s="50" t="s">
        <v>152</v>
      </c>
      <c r="C75" s="42"/>
      <c r="D75" s="42"/>
      <c r="E75" s="43">
        <f>E79+E80</f>
        <v>178000</v>
      </c>
    </row>
    <row r="76" spans="1:5" ht="21.6" customHeight="1" thickBot="1">
      <c r="A76" s="44" t="s">
        <v>78</v>
      </c>
      <c r="B76" s="41" t="s">
        <v>152</v>
      </c>
      <c r="C76" s="42" t="s">
        <v>79</v>
      </c>
      <c r="D76" s="42"/>
      <c r="E76" s="45">
        <f>E80</f>
        <v>162000</v>
      </c>
    </row>
    <row r="77" spans="1:5" ht="36.6" customHeight="1" thickBot="1">
      <c r="A77" s="61" t="s">
        <v>153</v>
      </c>
      <c r="B77" s="41" t="s">
        <v>154</v>
      </c>
      <c r="C77" s="42" t="s">
        <v>79</v>
      </c>
      <c r="D77" s="42"/>
      <c r="E77" s="45">
        <f>E80</f>
        <v>162000</v>
      </c>
    </row>
    <row r="78" spans="1:5" ht="57.6" customHeight="1" thickBot="1">
      <c r="A78" s="64" t="s">
        <v>111</v>
      </c>
      <c r="B78" s="41" t="s">
        <v>154</v>
      </c>
      <c r="C78" s="42" t="s">
        <v>155</v>
      </c>
      <c r="D78" s="42"/>
      <c r="E78" s="45">
        <f>E80</f>
        <v>162000</v>
      </c>
    </row>
    <row r="79" spans="1:5" ht="36.6" customHeight="1" thickBot="1">
      <c r="A79" s="61" t="s">
        <v>153</v>
      </c>
      <c r="B79" s="41" t="s">
        <v>154</v>
      </c>
      <c r="C79" s="42" t="s">
        <v>169</v>
      </c>
      <c r="D79" s="42"/>
      <c r="E79" s="45">
        <v>16000</v>
      </c>
    </row>
    <row r="80" spans="1:5" ht="36.6" customHeight="1" thickBot="1">
      <c r="A80" s="44" t="s">
        <v>88</v>
      </c>
      <c r="B80" s="41" t="s">
        <v>154</v>
      </c>
      <c r="C80" s="42" t="s">
        <v>155</v>
      </c>
      <c r="D80" s="42">
        <v>200</v>
      </c>
      <c r="E80" s="45">
        <v>162000</v>
      </c>
    </row>
    <row r="81" spans="1:5" ht="20.45" customHeight="1" thickBot="1">
      <c r="A81" s="63" t="s">
        <v>156</v>
      </c>
      <c r="B81" s="50" t="s">
        <v>157</v>
      </c>
      <c r="C81" s="42"/>
      <c r="D81" s="42"/>
      <c r="E81" s="43">
        <f>E85</f>
        <v>28202.85</v>
      </c>
    </row>
    <row r="82" spans="1:5" ht="22.15" customHeight="1" thickBot="1">
      <c r="A82" s="44" t="s">
        <v>78</v>
      </c>
      <c r="B82" s="41" t="s">
        <v>157</v>
      </c>
      <c r="C82" s="42" t="s">
        <v>79</v>
      </c>
      <c r="D82" s="42"/>
      <c r="E82" s="45">
        <f>E83</f>
        <v>28202.85</v>
      </c>
    </row>
    <row r="83" spans="1:5" ht="20.45" customHeight="1" thickBot="1">
      <c r="A83" s="61" t="s">
        <v>158</v>
      </c>
      <c r="B83" s="41" t="s">
        <v>159</v>
      </c>
      <c r="C83" s="42" t="s">
        <v>79</v>
      </c>
      <c r="D83" s="42"/>
      <c r="E83" s="45">
        <f>E85</f>
        <v>28202.85</v>
      </c>
    </row>
    <row r="84" spans="1:5" ht="40.9" customHeight="1" thickBot="1">
      <c r="A84" s="65" t="s">
        <v>160</v>
      </c>
      <c r="B84" s="55">
        <v>1001</v>
      </c>
      <c r="C84" s="66" t="s">
        <v>161</v>
      </c>
      <c r="D84" s="36"/>
      <c r="E84" s="56">
        <f>E83</f>
        <v>28202.85</v>
      </c>
    </row>
    <row r="85" spans="1:5" ht="19.149999999999999" customHeight="1" thickBot="1">
      <c r="A85" s="65" t="s">
        <v>162</v>
      </c>
      <c r="B85" s="55">
        <v>1001</v>
      </c>
      <c r="C85" s="36" t="s">
        <v>161</v>
      </c>
      <c r="D85" s="36">
        <v>500</v>
      </c>
      <c r="E85" s="56">
        <v>28202.85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opLeftCell="A19" zoomScale="70" zoomScaleNormal="70" workbookViewId="0">
      <selection activeCell="H2" sqref="H2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58" t="s">
        <v>209</v>
      </c>
      <c r="B1" s="158"/>
      <c r="C1" s="158"/>
      <c r="D1" s="158"/>
    </row>
    <row r="2" spans="1:6" ht="121.9" customHeight="1" thickBot="1">
      <c r="A2" s="175" t="s">
        <v>198</v>
      </c>
      <c r="B2" s="175"/>
      <c r="C2" s="175"/>
      <c r="D2" s="175"/>
    </row>
    <row r="3" spans="1:6" ht="24.6" customHeight="1" thickBot="1">
      <c r="A3" s="36" t="s">
        <v>71</v>
      </c>
      <c r="B3" s="38" t="s">
        <v>73</v>
      </c>
      <c r="C3" s="38" t="s">
        <v>74</v>
      </c>
      <c r="D3" s="39" t="s">
        <v>75</v>
      </c>
    </row>
    <row r="4" spans="1:6" ht="24.6" customHeight="1" thickBot="1">
      <c r="A4" s="40" t="s">
        <v>4</v>
      </c>
      <c r="B4" s="67"/>
      <c r="C4" s="42"/>
      <c r="D4" s="43">
        <f>D5+D20+D16+D44+D56+D64+D60</f>
        <v>4278466.38</v>
      </c>
    </row>
    <row r="5" spans="1:6" ht="68.45" customHeight="1" thickBot="1">
      <c r="A5" s="40" t="s">
        <v>194</v>
      </c>
      <c r="B5" s="46" t="s">
        <v>118</v>
      </c>
      <c r="C5" s="42"/>
      <c r="D5" s="43">
        <f>D8+D10+D9+D11+D15</f>
        <v>1083186.6000000001</v>
      </c>
      <c r="F5" s="34"/>
    </row>
    <row r="6" spans="1:6" ht="54" customHeight="1" thickBot="1">
      <c r="A6" s="44" t="s">
        <v>119</v>
      </c>
      <c r="B6" s="42" t="s">
        <v>122</v>
      </c>
      <c r="C6" s="42"/>
      <c r="D6" s="45">
        <f>D7</f>
        <v>684228.01</v>
      </c>
      <c r="F6" s="34"/>
    </row>
    <row r="7" spans="1:6" ht="58.9" customHeight="1" thickBot="1">
      <c r="A7" s="44" t="s">
        <v>121</v>
      </c>
      <c r="B7" s="42" t="s">
        <v>122</v>
      </c>
      <c r="C7" s="42"/>
      <c r="D7" s="45">
        <f>D8</f>
        <v>684228.01</v>
      </c>
    </row>
    <row r="8" spans="1:6" ht="24.6" customHeight="1" thickBot="1">
      <c r="A8" s="44" t="s">
        <v>88</v>
      </c>
      <c r="B8" s="42" t="s">
        <v>122</v>
      </c>
      <c r="C8" s="42">
        <v>200</v>
      </c>
      <c r="D8" s="45">
        <v>684228.01</v>
      </c>
    </row>
    <row r="9" spans="1:6" ht="54" customHeight="1" thickBot="1">
      <c r="A9" s="44" t="s">
        <v>121</v>
      </c>
      <c r="B9" s="42" t="s">
        <v>204</v>
      </c>
      <c r="C9" s="42">
        <v>200</v>
      </c>
      <c r="D9" s="45">
        <v>291266.59000000003</v>
      </c>
    </row>
    <row r="10" spans="1:6" ht="54" customHeight="1" thickBot="1">
      <c r="A10" s="44" t="s">
        <v>121</v>
      </c>
      <c r="B10" s="42" t="s">
        <v>205</v>
      </c>
      <c r="C10" s="42">
        <v>200</v>
      </c>
      <c r="D10" s="45">
        <v>42692</v>
      </c>
    </row>
    <row r="11" spans="1:6" ht="54" customHeight="1" thickBot="1">
      <c r="A11" s="44" t="s">
        <v>121</v>
      </c>
      <c r="B11" s="42" t="s">
        <v>206</v>
      </c>
      <c r="C11" s="42">
        <v>200</v>
      </c>
      <c r="D11" s="45">
        <v>30000</v>
      </c>
    </row>
    <row r="12" spans="1:6" ht="54" customHeight="1" thickBot="1">
      <c r="A12" s="44" t="s">
        <v>121</v>
      </c>
      <c r="B12" s="42" t="s">
        <v>123</v>
      </c>
      <c r="C12" s="42">
        <v>200</v>
      </c>
      <c r="D12" s="45">
        <f>D14</f>
        <v>35000</v>
      </c>
    </row>
    <row r="13" spans="1:6" ht="21.6" customHeight="1" thickBot="1">
      <c r="A13" s="44" t="s">
        <v>88</v>
      </c>
      <c r="B13" s="42" t="s">
        <v>123</v>
      </c>
      <c r="C13" s="42">
        <v>200</v>
      </c>
      <c r="D13" s="45">
        <v>0</v>
      </c>
    </row>
    <row r="14" spans="1:6" ht="21.6" customHeight="1" thickBot="1">
      <c r="A14" s="123" t="s">
        <v>185</v>
      </c>
      <c r="B14" s="124" t="s">
        <v>188</v>
      </c>
      <c r="C14" s="42"/>
      <c r="D14" s="45">
        <f>D15</f>
        <v>35000</v>
      </c>
    </row>
    <row r="15" spans="1:6" ht="45.6" customHeight="1" thickBot="1">
      <c r="A15" s="123" t="s">
        <v>166</v>
      </c>
      <c r="B15" s="124" t="s">
        <v>188</v>
      </c>
      <c r="C15" s="42">
        <v>200</v>
      </c>
      <c r="D15" s="45">
        <v>35000</v>
      </c>
    </row>
    <row r="16" spans="1:6" ht="37.9" customHeight="1" thickBot="1">
      <c r="A16" s="51" t="s">
        <v>102</v>
      </c>
      <c r="B16" s="36"/>
      <c r="C16" s="36"/>
      <c r="D16" s="54">
        <f>D19</f>
        <v>48000</v>
      </c>
    </row>
    <row r="17" spans="1:4" ht="22.15" customHeight="1" thickBot="1">
      <c r="A17" s="57" t="s">
        <v>109</v>
      </c>
      <c r="B17" s="36" t="s">
        <v>118</v>
      </c>
      <c r="C17" s="36"/>
      <c r="D17" s="56">
        <f>D19</f>
        <v>48000</v>
      </c>
    </row>
    <row r="18" spans="1:4" ht="95.45" customHeight="1" thickBot="1">
      <c r="A18" s="57" t="s">
        <v>111</v>
      </c>
      <c r="B18" s="36" t="s">
        <v>163</v>
      </c>
      <c r="C18" s="36"/>
      <c r="D18" s="56">
        <f>D19</f>
        <v>48000</v>
      </c>
    </row>
    <row r="19" spans="1:4" ht="24.6" customHeight="1" thickBot="1">
      <c r="A19" s="58" t="s">
        <v>88</v>
      </c>
      <c r="B19" s="36" t="s">
        <v>163</v>
      </c>
      <c r="C19" s="36">
        <v>200</v>
      </c>
      <c r="D19" s="56">
        <v>48000</v>
      </c>
    </row>
    <row r="20" spans="1:4" ht="93" customHeight="1" thickBot="1">
      <c r="A20" s="40" t="s">
        <v>193</v>
      </c>
      <c r="B20" s="46" t="s">
        <v>106</v>
      </c>
      <c r="C20" s="46"/>
      <c r="D20" s="43">
        <f>D23+D27+D31+D32+D35+D37+D39+D41+D43+D25</f>
        <v>665579.12</v>
      </c>
    </row>
    <row r="21" spans="1:4" ht="24.6" customHeight="1" thickBot="1">
      <c r="A21" s="44" t="s">
        <v>127</v>
      </c>
      <c r="B21" s="42"/>
      <c r="C21" s="42"/>
      <c r="D21" s="45">
        <f>D22</f>
        <v>82110.36</v>
      </c>
    </row>
    <row r="22" spans="1:4" ht="60" customHeight="1" thickBot="1">
      <c r="A22" s="44" t="s">
        <v>130</v>
      </c>
      <c r="B22" s="42" t="s">
        <v>164</v>
      </c>
      <c r="C22" s="36"/>
      <c r="D22" s="45">
        <f>D23</f>
        <v>82110.36</v>
      </c>
    </row>
    <row r="23" spans="1:4" ht="30" customHeight="1" thickBot="1">
      <c r="A23" s="44" t="s">
        <v>88</v>
      </c>
      <c r="B23" s="42" t="s">
        <v>164</v>
      </c>
      <c r="C23" s="42">
        <v>200</v>
      </c>
      <c r="D23" s="68">
        <v>82110.36</v>
      </c>
    </row>
    <row r="24" spans="1:4" ht="30" customHeight="1" thickBot="1">
      <c r="A24" s="44" t="s">
        <v>136</v>
      </c>
      <c r="B24" s="42"/>
      <c r="C24" s="42"/>
      <c r="D24" s="68">
        <f>D25</f>
        <v>0</v>
      </c>
    </row>
    <row r="25" spans="1:4" ht="30" customHeight="1" thickBot="1">
      <c r="A25" s="44" t="s">
        <v>88</v>
      </c>
      <c r="B25" s="42" t="s">
        <v>190</v>
      </c>
      <c r="C25" s="42">
        <v>200</v>
      </c>
      <c r="D25" s="68">
        <v>0</v>
      </c>
    </row>
    <row r="26" spans="1:4" ht="28.9" customHeight="1" thickBot="1">
      <c r="A26" s="44" t="s">
        <v>136</v>
      </c>
      <c r="B26" s="36" t="s">
        <v>137</v>
      </c>
      <c r="C26" s="69"/>
      <c r="D26" s="56">
        <f>D27</f>
        <v>0</v>
      </c>
    </row>
    <row r="27" spans="1:4" ht="30.6" customHeight="1" thickBot="1">
      <c r="A27" s="44" t="s">
        <v>88</v>
      </c>
      <c r="B27" s="36" t="s">
        <v>137</v>
      </c>
      <c r="C27" s="36">
        <v>200</v>
      </c>
      <c r="D27" s="56">
        <v>0</v>
      </c>
    </row>
    <row r="28" spans="1:4" ht="26.45" customHeight="1" thickBot="1">
      <c r="A28" s="44" t="s">
        <v>138</v>
      </c>
      <c r="B28" s="42"/>
      <c r="C28" s="42"/>
      <c r="D28" s="68">
        <f>D29</f>
        <v>583468.76</v>
      </c>
    </row>
    <row r="29" spans="1:4" ht="27" customHeight="1" thickBot="1">
      <c r="A29" s="44" t="s">
        <v>140</v>
      </c>
      <c r="B29" s="42" t="s">
        <v>141</v>
      </c>
      <c r="C29" s="42"/>
      <c r="D29" s="68">
        <f>D30+D32+D35+D39+D36+D40</f>
        <v>583468.76</v>
      </c>
    </row>
    <row r="30" spans="1:4" ht="25.15" customHeight="1" thickBot="1">
      <c r="A30" s="44" t="s">
        <v>142</v>
      </c>
      <c r="B30" s="42" t="s">
        <v>143</v>
      </c>
      <c r="C30" s="42"/>
      <c r="D30" s="68">
        <f>D31+D33</f>
        <v>293468.76</v>
      </c>
    </row>
    <row r="31" spans="1:4" ht="24.6" customHeight="1" thickBot="1">
      <c r="A31" s="44" t="s">
        <v>88</v>
      </c>
      <c r="B31" s="42" t="s">
        <v>143</v>
      </c>
      <c r="C31" s="42">
        <v>200</v>
      </c>
      <c r="D31" s="68">
        <v>293468.76</v>
      </c>
    </row>
    <row r="32" spans="1:4" ht="22.15" customHeight="1" thickBot="1">
      <c r="A32" s="47" t="s">
        <v>89</v>
      </c>
      <c r="B32" s="42" t="s">
        <v>143</v>
      </c>
      <c r="C32" s="42">
        <v>800</v>
      </c>
      <c r="D32" s="45">
        <v>0</v>
      </c>
    </row>
    <row r="33" spans="1:4" ht="24.6" customHeight="1" thickBot="1">
      <c r="A33" s="47" t="s">
        <v>89</v>
      </c>
      <c r="B33" s="42" t="s">
        <v>143</v>
      </c>
      <c r="C33" s="42">
        <v>800</v>
      </c>
      <c r="D33" s="68">
        <v>0</v>
      </c>
    </row>
    <row r="34" spans="1:4" ht="61.9" customHeight="1" thickBot="1">
      <c r="A34" s="44" t="s">
        <v>90</v>
      </c>
      <c r="B34" s="42" t="s">
        <v>146</v>
      </c>
      <c r="C34" s="42"/>
      <c r="D34" s="45">
        <f>D35</f>
        <v>0</v>
      </c>
    </row>
    <row r="35" spans="1:4" ht="25.15" customHeight="1" thickBot="1">
      <c r="A35" s="44" t="s">
        <v>88</v>
      </c>
      <c r="B35" s="42" t="s">
        <v>146</v>
      </c>
      <c r="C35" s="42">
        <v>200</v>
      </c>
      <c r="D35" s="45">
        <v>0</v>
      </c>
    </row>
    <row r="36" spans="1:4" ht="23.45" customHeight="1" thickBot="1">
      <c r="A36" s="44" t="s">
        <v>144</v>
      </c>
      <c r="B36" s="42" t="s">
        <v>145</v>
      </c>
      <c r="C36" s="42"/>
      <c r="D36" s="45"/>
    </row>
    <row r="37" spans="1:4" ht="24.6" customHeight="1" thickBot="1">
      <c r="A37" s="44" t="s">
        <v>88</v>
      </c>
      <c r="B37" s="42" t="s">
        <v>145</v>
      </c>
      <c r="C37" s="42">
        <v>200</v>
      </c>
      <c r="D37" s="45">
        <v>0</v>
      </c>
    </row>
    <row r="38" spans="1:4" ht="57" customHeight="1" thickBot="1">
      <c r="A38" s="44" t="s">
        <v>121</v>
      </c>
      <c r="B38" s="42" t="s">
        <v>149</v>
      </c>
      <c r="C38" s="42"/>
      <c r="D38" s="45">
        <f>D39</f>
        <v>290000</v>
      </c>
    </row>
    <row r="39" spans="1:4" ht="24.6" customHeight="1" thickBot="1">
      <c r="A39" s="44" t="s">
        <v>88</v>
      </c>
      <c r="B39" s="42" t="s">
        <v>149</v>
      </c>
      <c r="C39" s="42">
        <v>200</v>
      </c>
      <c r="D39" s="45">
        <v>290000</v>
      </c>
    </row>
    <row r="40" spans="1:4" ht="42" customHeight="1" thickBot="1">
      <c r="A40" s="61" t="s">
        <v>147</v>
      </c>
      <c r="B40" s="42" t="s">
        <v>148</v>
      </c>
      <c r="C40" s="42"/>
      <c r="D40" s="45"/>
    </row>
    <row r="41" spans="1:4" ht="24.6" customHeight="1" thickBot="1">
      <c r="A41" s="61" t="s">
        <v>88</v>
      </c>
      <c r="B41" s="42" t="s">
        <v>148</v>
      </c>
      <c r="C41" s="42">
        <v>200</v>
      </c>
      <c r="D41" s="45"/>
    </row>
    <row r="42" spans="1:4" ht="95.45" customHeight="1" thickBot="1">
      <c r="A42" s="70" t="s">
        <v>165</v>
      </c>
      <c r="B42" s="42" t="s">
        <v>112</v>
      </c>
      <c r="C42" s="42"/>
      <c r="D42" s="45">
        <f>D43</f>
        <v>0</v>
      </c>
    </row>
    <row r="43" spans="1:4" ht="37.15" customHeight="1" thickBot="1">
      <c r="A43" s="70" t="s">
        <v>166</v>
      </c>
      <c r="B43" s="42" t="s">
        <v>112</v>
      </c>
      <c r="C43" s="42">
        <v>200</v>
      </c>
      <c r="D43" s="45">
        <v>0</v>
      </c>
    </row>
    <row r="44" spans="1:4" ht="24.6" customHeight="1" thickBot="1">
      <c r="A44" s="40" t="s">
        <v>78</v>
      </c>
      <c r="B44" s="46" t="s">
        <v>79</v>
      </c>
      <c r="C44" s="46"/>
      <c r="D44" s="43">
        <f>D47+D48+D55</f>
        <v>2187397.81</v>
      </c>
    </row>
    <row r="45" spans="1:4" ht="24" customHeight="1" thickBot="1">
      <c r="A45" s="44" t="s">
        <v>76</v>
      </c>
      <c r="B45" s="42"/>
      <c r="C45" s="42"/>
      <c r="D45" s="45">
        <f>D46+D48+D52</f>
        <v>2187397.81</v>
      </c>
    </row>
    <row r="46" spans="1:4" ht="24.6" customHeight="1" thickBot="1">
      <c r="A46" s="44" t="s">
        <v>82</v>
      </c>
      <c r="B46" s="42" t="s">
        <v>83</v>
      </c>
      <c r="C46" s="42"/>
      <c r="D46" s="45">
        <f>D47</f>
        <v>941576.15</v>
      </c>
    </row>
    <row r="47" spans="1:4" ht="40.9" customHeight="1" thickBot="1">
      <c r="A47" s="44" t="s">
        <v>84</v>
      </c>
      <c r="B47" s="42" t="s">
        <v>83</v>
      </c>
      <c r="C47" s="42">
        <v>100</v>
      </c>
      <c r="D47" s="45">
        <v>941576.15</v>
      </c>
    </row>
    <row r="48" spans="1:4" ht="24.6" customHeight="1" thickBot="1">
      <c r="A48" s="44" t="s">
        <v>85</v>
      </c>
      <c r="B48" s="42" t="s">
        <v>87</v>
      </c>
      <c r="C48" s="42"/>
      <c r="D48" s="45">
        <f>D49+D50+D51</f>
        <v>1245821.6600000001</v>
      </c>
    </row>
    <row r="49" spans="1:4" ht="37.9" customHeight="1" thickBot="1">
      <c r="A49" s="44" t="s">
        <v>84</v>
      </c>
      <c r="B49" s="42" t="s">
        <v>87</v>
      </c>
      <c r="C49" s="42">
        <v>100</v>
      </c>
      <c r="D49" s="45">
        <v>963396.26</v>
      </c>
    </row>
    <row r="50" spans="1:4" ht="24.6" customHeight="1" thickBot="1">
      <c r="A50" s="44" t="s">
        <v>88</v>
      </c>
      <c r="B50" s="42" t="s">
        <v>87</v>
      </c>
      <c r="C50" s="42">
        <v>200</v>
      </c>
      <c r="D50" s="68">
        <v>273229.88</v>
      </c>
    </row>
    <row r="51" spans="1:4" ht="24.6" customHeight="1" thickBot="1">
      <c r="A51" s="44" t="s">
        <v>89</v>
      </c>
      <c r="B51" s="42" t="s">
        <v>87</v>
      </c>
      <c r="C51" s="42">
        <v>800</v>
      </c>
      <c r="D51" s="45">
        <v>9195.52</v>
      </c>
    </row>
    <row r="52" spans="1:4" ht="24.6" customHeight="1" thickBot="1">
      <c r="A52" s="47" t="s">
        <v>94</v>
      </c>
      <c r="B52" s="42" t="s">
        <v>95</v>
      </c>
      <c r="C52" s="48"/>
      <c r="D52" s="45"/>
    </row>
    <row r="53" spans="1:4" ht="20.45" customHeight="1" thickBot="1">
      <c r="A53" s="47" t="s">
        <v>89</v>
      </c>
      <c r="B53" s="42" t="s">
        <v>95</v>
      </c>
      <c r="C53" s="42">
        <v>800</v>
      </c>
      <c r="D53" s="45">
        <f>D52</f>
        <v>0</v>
      </c>
    </row>
    <row r="54" spans="1:4" ht="59.45" customHeight="1" thickBot="1">
      <c r="A54" s="44" t="s">
        <v>90</v>
      </c>
      <c r="B54" s="42" t="s">
        <v>91</v>
      </c>
      <c r="C54" s="42"/>
      <c r="D54" s="45">
        <f>D55</f>
        <v>0</v>
      </c>
    </row>
    <row r="55" spans="1:4" ht="24.6" customHeight="1" thickBot="1">
      <c r="A55" s="44" t="s">
        <v>88</v>
      </c>
      <c r="B55" s="42" t="s">
        <v>91</v>
      </c>
      <c r="C55" s="42">
        <v>200</v>
      </c>
      <c r="D55" s="45">
        <v>0</v>
      </c>
    </row>
    <row r="56" spans="1:4" ht="24.6" customHeight="1" thickBot="1">
      <c r="A56" s="49" t="s">
        <v>96</v>
      </c>
      <c r="B56" s="42"/>
      <c r="C56" s="42"/>
      <c r="D56" s="43">
        <f>D57</f>
        <v>88100</v>
      </c>
    </row>
    <row r="57" spans="1:4" ht="35.450000000000003" customHeight="1" thickBot="1">
      <c r="A57" s="47" t="s">
        <v>100</v>
      </c>
      <c r="B57" s="42" t="s">
        <v>101</v>
      </c>
      <c r="C57" s="42"/>
      <c r="D57" s="45">
        <f>D58+D59</f>
        <v>88100</v>
      </c>
    </row>
    <row r="58" spans="1:4" ht="37.15" customHeight="1" thickBot="1">
      <c r="A58" s="47" t="s">
        <v>84</v>
      </c>
      <c r="B58" s="42" t="s">
        <v>101</v>
      </c>
      <c r="C58" s="42">
        <v>100</v>
      </c>
      <c r="D58" s="45">
        <v>81100</v>
      </c>
    </row>
    <row r="59" spans="1:4" ht="24.6" customHeight="1" thickBot="1">
      <c r="A59" s="44" t="s">
        <v>88</v>
      </c>
      <c r="B59" s="42" t="s">
        <v>101</v>
      </c>
      <c r="C59" s="42">
        <v>200</v>
      </c>
      <c r="D59" s="45">
        <v>7000</v>
      </c>
    </row>
    <row r="60" spans="1:4" ht="24.6" customHeight="1" thickBot="1">
      <c r="A60" s="63" t="s">
        <v>156</v>
      </c>
      <c r="B60" s="42"/>
      <c r="C60" s="42"/>
      <c r="D60" s="43">
        <f>D63</f>
        <v>28202.85</v>
      </c>
    </row>
    <row r="61" spans="1:4" ht="24.6" customHeight="1" thickBot="1">
      <c r="A61" s="61" t="s">
        <v>158</v>
      </c>
      <c r="B61" s="42" t="s">
        <v>79</v>
      </c>
      <c r="C61" s="42"/>
      <c r="D61" s="45">
        <f>D63</f>
        <v>28202.85</v>
      </c>
    </row>
    <row r="62" spans="1:4" ht="24.6" customHeight="1" thickBot="1">
      <c r="A62" s="65" t="s">
        <v>160</v>
      </c>
      <c r="B62" s="36" t="s">
        <v>161</v>
      </c>
      <c r="C62" s="36"/>
      <c r="D62" s="56">
        <f>D63</f>
        <v>28202.85</v>
      </c>
    </row>
    <row r="63" spans="1:4" ht="24.6" customHeight="1" thickBot="1">
      <c r="A63" s="58" t="s">
        <v>162</v>
      </c>
      <c r="B63" s="36" t="s">
        <v>161</v>
      </c>
      <c r="C63" s="36">
        <v>500</v>
      </c>
      <c r="D63" s="56">
        <v>28202.85</v>
      </c>
    </row>
    <row r="64" spans="1:4" ht="24.6" customHeight="1" thickBot="1">
      <c r="A64" s="63" t="s">
        <v>151</v>
      </c>
      <c r="B64" s="42"/>
      <c r="C64" s="42"/>
      <c r="D64" s="43">
        <f>D67+D69</f>
        <v>178000</v>
      </c>
    </row>
    <row r="65" spans="1:4" ht="21.6" customHeight="1" thickBot="1">
      <c r="A65" s="65" t="s">
        <v>167</v>
      </c>
      <c r="B65" s="71" t="s">
        <v>79</v>
      </c>
      <c r="C65" s="71"/>
      <c r="D65" s="72">
        <f>D67+D69</f>
        <v>178000</v>
      </c>
    </row>
    <row r="66" spans="1:4" ht="24.6" customHeight="1" thickBot="1">
      <c r="A66" s="65" t="s">
        <v>168</v>
      </c>
      <c r="B66" s="36" t="s">
        <v>169</v>
      </c>
      <c r="C66" s="69"/>
      <c r="D66" s="56"/>
    </row>
    <row r="67" spans="1:4" ht="24.6" customHeight="1" thickBot="1">
      <c r="A67" s="58" t="s">
        <v>88</v>
      </c>
      <c r="B67" s="36" t="s">
        <v>169</v>
      </c>
      <c r="C67" s="42">
        <v>200</v>
      </c>
      <c r="D67" s="56">
        <v>16000</v>
      </c>
    </row>
    <row r="68" spans="1:4" ht="64.150000000000006" customHeight="1" thickBot="1">
      <c r="A68" s="44" t="s">
        <v>111</v>
      </c>
      <c r="B68" s="38" t="s">
        <v>155</v>
      </c>
      <c r="C68" s="42"/>
      <c r="D68" s="45">
        <v>200000</v>
      </c>
    </row>
    <row r="69" spans="1:4" ht="23.45" customHeight="1" thickBot="1">
      <c r="A69" s="44" t="s">
        <v>88</v>
      </c>
      <c r="B69" s="38" t="s">
        <v>155</v>
      </c>
      <c r="C69" s="42">
        <v>200</v>
      </c>
      <c r="D69" s="45">
        <v>162000</v>
      </c>
    </row>
  </sheetData>
  <mergeCells count="2">
    <mergeCell ref="A1:D1"/>
    <mergeCell ref="A2:D2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0" zoomScaleNormal="70" workbookViewId="0">
      <selection sqref="A1:E1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8" width="18.28515625" customWidth="1"/>
  </cols>
  <sheetData>
    <row r="1" spans="1:8" ht="94.15" customHeight="1">
      <c r="A1" s="176" t="s">
        <v>210</v>
      </c>
      <c r="B1" s="176"/>
      <c r="C1" s="176"/>
      <c r="D1" s="176"/>
      <c r="E1" s="176"/>
    </row>
    <row r="2" spans="1:8" ht="78" customHeight="1">
      <c r="A2" s="177" t="s">
        <v>191</v>
      </c>
      <c r="B2" s="177"/>
      <c r="C2" s="177"/>
      <c r="D2" s="177"/>
      <c r="E2" s="177"/>
    </row>
    <row r="3" spans="1:8" ht="17.25" thickBot="1">
      <c r="A3" s="73"/>
      <c r="B3" s="33"/>
      <c r="E3" s="74"/>
    </row>
    <row r="4" spans="1:8" ht="16.5">
      <c r="A4" s="75"/>
      <c r="B4" s="76"/>
      <c r="C4" s="76"/>
      <c r="D4" s="76"/>
      <c r="E4" s="77"/>
    </row>
    <row r="5" spans="1:8" ht="17.25" thickBot="1">
      <c r="A5" s="78" t="s">
        <v>71</v>
      </c>
      <c r="B5" s="79" t="s">
        <v>170</v>
      </c>
      <c r="C5" s="79" t="s">
        <v>171</v>
      </c>
      <c r="D5" s="79" t="s">
        <v>74</v>
      </c>
      <c r="E5" s="80" t="s">
        <v>75</v>
      </c>
    </row>
    <row r="6" spans="1:8" ht="17.25" thickBot="1">
      <c r="A6" s="81" t="s">
        <v>172</v>
      </c>
      <c r="B6" s="82"/>
      <c r="C6" s="82"/>
      <c r="D6" s="82"/>
      <c r="E6" s="83">
        <f>E7+E19+E24+E29+E36+E47+E51+E76</f>
        <v>4278466.38</v>
      </c>
    </row>
    <row r="7" spans="1:8" ht="25.9" customHeight="1" thickBot="1">
      <c r="A7" s="81" t="s">
        <v>173</v>
      </c>
      <c r="B7" s="84">
        <v>791</v>
      </c>
      <c r="C7" s="84"/>
      <c r="D7" s="84"/>
      <c r="E7" s="83">
        <f>E8</f>
        <v>2187397.81</v>
      </c>
      <c r="G7" s="34"/>
    </row>
    <row r="8" spans="1:8" ht="22.15" customHeight="1" thickBot="1">
      <c r="A8" s="85" t="s">
        <v>78</v>
      </c>
      <c r="B8" s="82">
        <v>791</v>
      </c>
      <c r="C8" s="82" t="s">
        <v>79</v>
      </c>
      <c r="D8" s="82"/>
      <c r="E8" s="86">
        <f>E10+E11+E16+E18</f>
        <v>2187397.81</v>
      </c>
    </row>
    <row r="9" spans="1:8" ht="19.899999999999999" customHeight="1" thickBot="1">
      <c r="A9" s="85" t="s">
        <v>82</v>
      </c>
      <c r="B9" s="82">
        <v>791</v>
      </c>
      <c r="C9" s="82" t="s">
        <v>83</v>
      </c>
      <c r="D9" s="82"/>
      <c r="E9" s="86">
        <f>E10</f>
        <v>941576.15</v>
      </c>
    </row>
    <row r="10" spans="1:8" ht="73.900000000000006" customHeight="1" thickBot="1">
      <c r="A10" s="85" t="s">
        <v>84</v>
      </c>
      <c r="B10" s="82">
        <v>791</v>
      </c>
      <c r="C10" s="82" t="s">
        <v>83</v>
      </c>
      <c r="D10" s="82">
        <v>100</v>
      </c>
      <c r="E10" s="86">
        <v>941576.15</v>
      </c>
      <c r="G10" s="34"/>
      <c r="H10" s="34"/>
    </row>
    <row r="11" spans="1:8" ht="25.15" customHeight="1" thickBot="1">
      <c r="A11" s="85" t="s">
        <v>85</v>
      </c>
      <c r="B11" s="82">
        <v>791</v>
      </c>
      <c r="C11" s="82" t="s">
        <v>87</v>
      </c>
      <c r="D11" s="82"/>
      <c r="E11" s="86">
        <f>E12+E13+E14</f>
        <v>1245821.6600000001</v>
      </c>
    </row>
    <row r="12" spans="1:8" ht="72" customHeight="1" thickBot="1">
      <c r="A12" s="85" t="s">
        <v>84</v>
      </c>
      <c r="B12" s="82">
        <v>791</v>
      </c>
      <c r="C12" s="82" t="s">
        <v>87</v>
      </c>
      <c r="D12" s="82">
        <v>100</v>
      </c>
      <c r="E12" s="86">
        <v>963396.26</v>
      </c>
    </row>
    <row r="13" spans="1:8" ht="39" customHeight="1" thickBot="1">
      <c r="A13" s="85" t="s">
        <v>88</v>
      </c>
      <c r="B13" s="82">
        <v>791</v>
      </c>
      <c r="C13" s="82" t="s">
        <v>87</v>
      </c>
      <c r="D13" s="82">
        <v>200</v>
      </c>
      <c r="E13" s="86">
        <v>273229.88</v>
      </c>
    </row>
    <row r="14" spans="1:8" ht="21" customHeight="1" thickBot="1">
      <c r="A14" s="85" t="s">
        <v>89</v>
      </c>
      <c r="B14" s="82">
        <v>791</v>
      </c>
      <c r="C14" s="82" t="s">
        <v>87</v>
      </c>
      <c r="D14" s="82">
        <v>800</v>
      </c>
      <c r="E14" s="86">
        <v>9195.52</v>
      </c>
    </row>
    <row r="15" spans="1:8" ht="72.599999999999994" customHeight="1" thickBot="1">
      <c r="A15" s="87" t="s">
        <v>90</v>
      </c>
      <c r="B15" s="88" t="s">
        <v>174</v>
      </c>
      <c r="C15" s="82" t="s">
        <v>91</v>
      </c>
      <c r="D15" s="82"/>
      <c r="E15" s="86">
        <f>E16</f>
        <v>0</v>
      </c>
    </row>
    <row r="16" spans="1:8" ht="39" customHeight="1" thickBot="1">
      <c r="A16" s="85" t="s">
        <v>88</v>
      </c>
      <c r="B16" s="88" t="s">
        <v>174</v>
      </c>
      <c r="C16" s="82" t="s">
        <v>91</v>
      </c>
      <c r="D16" s="82">
        <v>200</v>
      </c>
      <c r="E16" s="86">
        <v>0</v>
      </c>
    </row>
    <row r="17" spans="1:5" ht="23.45" customHeight="1" thickBot="1">
      <c r="A17" s="89" t="s">
        <v>94</v>
      </c>
      <c r="B17" s="82">
        <v>791</v>
      </c>
      <c r="C17" s="82" t="s">
        <v>95</v>
      </c>
      <c r="D17" s="82"/>
      <c r="E17" s="86">
        <f>E18</f>
        <v>0</v>
      </c>
    </row>
    <row r="18" spans="1:5" ht="24" customHeight="1" thickBot="1">
      <c r="A18" s="89" t="s">
        <v>89</v>
      </c>
      <c r="B18" s="82">
        <v>791</v>
      </c>
      <c r="C18" s="82" t="s">
        <v>95</v>
      </c>
      <c r="D18" s="82">
        <v>800</v>
      </c>
      <c r="E18" s="86">
        <v>0</v>
      </c>
    </row>
    <row r="19" spans="1:5" ht="21" customHeight="1" thickBot="1">
      <c r="A19" s="90" t="s">
        <v>96</v>
      </c>
      <c r="B19" s="84">
        <v>791</v>
      </c>
      <c r="C19" s="84"/>
      <c r="D19" s="84"/>
      <c r="E19" s="83">
        <f>E21</f>
        <v>88100</v>
      </c>
    </row>
    <row r="20" spans="1:5" ht="19.149999999999999" customHeight="1" thickBot="1">
      <c r="A20" s="85" t="s">
        <v>78</v>
      </c>
      <c r="B20" s="82">
        <v>791</v>
      </c>
      <c r="C20" s="84"/>
      <c r="D20" s="84"/>
      <c r="E20" s="86">
        <f>E21</f>
        <v>88100</v>
      </c>
    </row>
    <row r="21" spans="1:5" ht="55.15" customHeight="1" thickBot="1">
      <c r="A21" s="89" t="s">
        <v>100</v>
      </c>
      <c r="B21" s="82">
        <v>791</v>
      </c>
      <c r="C21" s="82" t="s">
        <v>101</v>
      </c>
      <c r="D21" s="82"/>
      <c r="E21" s="86">
        <f>E22+E23</f>
        <v>88100</v>
      </c>
    </row>
    <row r="22" spans="1:5" ht="72.599999999999994" customHeight="1" thickBot="1">
      <c r="A22" s="85" t="s">
        <v>84</v>
      </c>
      <c r="B22" s="82">
        <v>791</v>
      </c>
      <c r="C22" s="82" t="s">
        <v>101</v>
      </c>
      <c r="D22" s="82">
        <v>100</v>
      </c>
      <c r="E22" s="86">
        <v>81100</v>
      </c>
    </row>
    <row r="23" spans="1:5" ht="35.450000000000003" customHeight="1" thickBot="1">
      <c r="A23" s="89" t="s">
        <v>88</v>
      </c>
      <c r="B23" s="82">
        <v>791</v>
      </c>
      <c r="C23" s="82" t="s">
        <v>101</v>
      </c>
      <c r="D23" s="82">
        <v>200</v>
      </c>
      <c r="E23" s="86">
        <v>7000</v>
      </c>
    </row>
    <row r="24" spans="1:5" ht="17.45" customHeight="1" thickBot="1">
      <c r="A24" s="81" t="s">
        <v>156</v>
      </c>
      <c r="B24" s="84">
        <v>791</v>
      </c>
      <c r="C24" s="84"/>
      <c r="D24" s="84"/>
      <c r="E24" s="83">
        <f>E28</f>
        <v>28202.85</v>
      </c>
    </row>
    <row r="25" spans="1:5" ht="16.899999999999999" customHeight="1" thickBot="1">
      <c r="A25" s="85" t="s">
        <v>78</v>
      </c>
      <c r="B25" s="82">
        <v>791</v>
      </c>
      <c r="C25" s="82" t="s">
        <v>79</v>
      </c>
      <c r="D25" s="82"/>
      <c r="E25" s="86">
        <f>E26</f>
        <v>28202.85</v>
      </c>
    </row>
    <row r="26" spans="1:5" ht="19.899999999999999" customHeight="1" thickBot="1">
      <c r="A26" s="85" t="s">
        <v>158</v>
      </c>
      <c r="B26" s="82">
        <v>791</v>
      </c>
      <c r="C26" s="82" t="s">
        <v>79</v>
      </c>
      <c r="D26" s="82"/>
      <c r="E26" s="86">
        <f>E28</f>
        <v>28202.85</v>
      </c>
    </row>
    <row r="27" spans="1:5" ht="34.9" customHeight="1" thickBot="1">
      <c r="A27" s="85" t="s">
        <v>160</v>
      </c>
      <c r="B27" s="82">
        <v>791</v>
      </c>
      <c r="C27" s="82" t="s">
        <v>161</v>
      </c>
      <c r="D27" s="82"/>
      <c r="E27" s="86">
        <f>E28</f>
        <v>28202.85</v>
      </c>
    </row>
    <row r="28" spans="1:5" ht="19.149999999999999" customHeight="1" thickBot="1">
      <c r="A28" s="85" t="s">
        <v>162</v>
      </c>
      <c r="B28" s="88" t="s">
        <v>174</v>
      </c>
      <c r="C28" s="82" t="s">
        <v>161</v>
      </c>
      <c r="D28" s="82">
        <v>500</v>
      </c>
      <c r="E28" s="86">
        <v>28202.85</v>
      </c>
    </row>
    <row r="29" spans="1:5" ht="20.45" customHeight="1" thickBot="1">
      <c r="A29" s="81" t="s">
        <v>151</v>
      </c>
      <c r="B29" s="84">
        <v>791</v>
      </c>
      <c r="C29" s="84"/>
      <c r="D29" s="84"/>
      <c r="E29" s="83">
        <f>E33+E35</f>
        <v>178000</v>
      </c>
    </row>
    <row r="30" spans="1:5" ht="20.45" customHeight="1" thickBot="1">
      <c r="A30" s="85" t="s">
        <v>78</v>
      </c>
      <c r="B30" s="82">
        <v>791</v>
      </c>
      <c r="C30" s="82" t="s">
        <v>79</v>
      </c>
      <c r="D30" s="84"/>
      <c r="E30" s="86">
        <f>E31</f>
        <v>178000</v>
      </c>
    </row>
    <row r="31" spans="1:5" ht="39.6" customHeight="1" thickBot="1">
      <c r="A31" s="85" t="s">
        <v>167</v>
      </c>
      <c r="B31" s="82">
        <v>791</v>
      </c>
      <c r="C31" s="82" t="s">
        <v>79</v>
      </c>
      <c r="D31" s="82"/>
      <c r="E31" s="86">
        <f>E33+E35</f>
        <v>178000</v>
      </c>
    </row>
    <row r="32" spans="1:5" ht="39" customHeight="1" thickBot="1">
      <c r="A32" s="91" t="s">
        <v>168</v>
      </c>
      <c r="B32" s="82">
        <v>791</v>
      </c>
      <c r="C32" s="92" t="s">
        <v>169</v>
      </c>
      <c r="D32" s="92"/>
      <c r="E32" s="93"/>
    </row>
    <row r="33" spans="1:5" ht="41.45" customHeight="1" thickBot="1">
      <c r="A33" s="87" t="s">
        <v>88</v>
      </c>
      <c r="B33" s="82">
        <v>791</v>
      </c>
      <c r="C33" s="92" t="s">
        <v>169</v>
      </c>
      <c r="D33" s="92">
        <v>200</v>
      </c>
      <c r="E33" s="94">
        <v>16000</v>
      </c>
    </row>
    <row r="34" spans="1:5" ht="121.15" customHeight="1" thickBot="1">
      <c r="A34" s="85" t="s">
        <v>111</v>
      </c>
      <c r="B34" s="82">
        <v>791</v>
      </c>
      <c r="C34" s="82" t="s">
        <v>155</v>
      </c>
      <c r="D34" s="82"/>
      <c r="E34" s="86">
        <f>E35</f>
        <v>162000</v>
      </c>
    </row>
    <row r="35" spans="1:5" ht="39.6" customHeight="1" thickBot="1">
      <c r="A35" s="85" t="s">
        <v>88</v>
      </c>
      <c r="B35" s="82">
        <v>791</v>
      </c>
      <c r="C35" s="82" t="s">
        <v>155</v>
      </c>
      <c r="D35" s="82">
        <v>200</v>
      </c>
      <c r="E35" s="86">
        <v>162000</v>
      </c>
    </row>
    <row r="36" spans="1:5" ht="21" customHeight="1" thickBot="1">
      <c r="A36" s="90" t="s">
        <v>113</v>
      </c>
      <c r="B36" s="84">
        <v>791</v>
      </c>
      <c r="C36" s="82"/>
      <c r="D36" s="82"/>
      <c r="E36" s="83">
        <f>E41+E42+E43+E44</f>
        <v>1048186.6000000001</v>
      </c>
    </row>
    <row r="37" spans="1:5" ht="25.15" customHeight="1" thickBot="1">
      <c r="A37" s="85" t="s">
        <v>175</v>
      </c>
      <c r="B37" s="82">
        <v>791</v>
      </c>
      <c r="C37" s="82"/>
      <c r="D37" s="82"/>
      <c r="E37" s="86">
        <f>E41+E46</f>
        <v>684228.01</v>
      </c>
    </row>
    <row r="38" spans="1:5" ht="103.9" customHeight="1" thickBot="1">
      <c r="A38" s="85" t="s">
        <v>192</v>
      </c>
      <c r="B38" s="82">
        <v>791</v>
      </c>
      <c r="C38" s="82" t="s">
        <v>118</v>
      </c>
      <c r="D38" s="82"/>
      <c r="E38" s="86">
        <f>E39</f>
        <v>684228.01</v>
      </c>
    </row>
    <row r="39" spans="1:5" ht="72.599999999999994" customHeight="1" thickBot="1">
      <c r="A39" s="85" t="s">
        <v>119</v>
      </c>
      <c r="B39" s="82">
        <v>791</v>
      </c>
      <c r="C39" s="82" t="s">
        <v>120</v>
      </c>
      <c r="D39" s="82"/>
      <c r="E39" s="86">
        <f>E40</f>
        <v>684228.01</v>
      </c>
    </row>
    <row r="40" spans="1:5" ht="54.6" customHeight="1" thickBot="1">
      <c r="A40" s="85" t="s">
        <v>121</v>
      </c>
      <c r="B40" s="82">
        <v>791</v>
      </c>
      <c r="C40" s="82" t="s">
        <v>122</v>
      </c>
      <c r="D40" s="82"/>
      <c r="E40" s="86">
        <f>E41</f>
        <v>684228.01</v>
      </c>
    </row>
    <row r="41" spans="1:5" ht="35.450000000000003" customHeight="1" thickBot="1">
      <c r="A41" s="85" t="s">
        <v>88</v>
      </c>
      <c r="B41" s="82">
        <v>791</v>
      </c>
      <c r="C41" s="82" t="s">
        <v>122</v>
      </c>
      <c r="D41" s="82">
        <v>200</v>
      </c>
      <c r="E41" s="86">
        <v>684228.01</v>
      </c>
    </row>
    <row r="42" spans="1:5" ht="54.6" customHeight="1" thickBot="1">
      <c r="A42" s="85" t="s">
        <v>121</v>
      </c>
      <c r="B42" s="82">
        <v>791</v>
      </c>
      <c r="C42" s="82" t="s">
        <v>204</v>
      </c>
      <c r="D42" s="82">
        <v>200</v>
      </c>
      <c r="E42" s="86">
        <v>291266.59000000003</v>
      </c>
    </row>
    <row r="43" spans="1:5" ht="54.6" customHeight="1" thickBot="1">
      <c r="A43" s="85" t="s">
        <v>121</v>
      </c>
      <c r="B43" s="147">
        <v>791</v>
      </c>
      <c r="C43" s="147" t="s">
        <v>205</v>
      </c>
      <c r="D43" s="147">
        <v>200</v>
      </c>
      <c r="E43" s="148">
        <v>42692</v>
      </c>
    </row>
    <row r="44" spans="1:5" ht="54.6" customHeight="1" thickBot="1">
      <c r="A44" s="85" t="s">
        <v>121</v>
      </c>
      <c r="B44" s="147">
        <v>791</v>
      </c>
      <c r="C44" s="147" t="s">
        <v>206</v>
      </c>
      <c r="D44" s="147">
        <v>200</v>
      </c>
      <c r="E44" s="148">
        <v>30000</v>
      </c>
    </row>
    <row r="45" spans="1:5" ht="54.6" customHeight="1" thickBot="1">
      <c r="A45" s="85" t="s">
        <v>121</v>
      </c>
      <c r="B45" s="147">
        <v>791</v>
      </c>
      <c r="C45" s="147" t="s">
        <v>123</v>
      </c>
      <c r="D45" s="147"/>
      <c r="E45" s="148">
        <f>E47</f>
        <v>48000</v>
      </c>
    </row>
    <row r="46" spans="1:5" ht="39.6" customHeight="1" thickBot="1">
      <c r="A46" s="85" t="s">
        <v>88</v>
      </c>
      <c r="B46" s="82">
        <v>791</v>
      </c>
      <c r="C46" s="82" t="s">
        <v>123</v>
      </c>
      <c r="D46" s="82">
        <v>200</v>
      </c>
      <c r="E46" s="86">
        <v>0</v>
      </c>
    </row>
    <row r="47" spans="1:5" ht="39.6" customHeight="1" thickBot="1">
      <c r="A47" s="95" t="s">
        <v>102</v>
      </c>
      <c r="B47" s="84">
        <v>791</v>
      </c>
      <c r="C47" s="96"/>
      <c r="D47" s="82"/>
      <c r="E47" s="83">
        <f>E48</f>
        <v>48000</v>
      </c>
    </row>
    <row r="48" spans="1:5" ht="22.9" customHeight="1" thickBot="1">
      <c r="A48" s="97" t="s">
        <v>109</v>
      </c>
      <c r="B48" s="82">
        <v>791</v>
      </c>
      <c r="C48" s="92" t="s">
        <v>106</v>
      </c>
      <c r="D48" s="82"/>
      <c r="E48" s="86">
        <f>E49</f>
        <v>48000</v>
      </c>
    </row>
    <row r="49" spans="1:5" ht="123.6" customHeight="1" thickBot="1">
      <c r="A49" s="97" t="s">
        <v>111</v>
      </c>
      <c r="B49" s="82">
        <v>791</v>
      </c>
      <c r="C49" s="92" t="s">
        <v>112</v>
      </c>
      <c r="D49" s="82"/>
      <c r="E49" s="86">
        <f>E50</f>
        <v>48000</v>
      </c>
    </row>
    <row r="50" spans="1:5" ht="39" customHeight="1" thickBot="1">
      <c r="A50" s="87" t="s">
        <v>88</v>
      </c>
      <c r="B50" s="82">
        <v>791</v>
      </c>
      <c r="C50" s="92" t="s">
        <v>112</v>
      </c>
      <c r="D50" s="82">
        <v>200</v>
      </c>
      <c r="E50" s="86">
        <v>48000</v>
      </c>
    </row>
    <row r="51" spans="1:5" ht="22.9" customHeight="1" thickBot="1">
      <c r="A51" s="81" t="s">
        <v>124</v>
      </c>
      <c r="B51" s="84">
        <v>791</v>
      </c>
      <c r="C51" s="84"/>
      <c r="D51" s="84"/>
      <c r="E51" s="83">
        <f>E53+E57+E60+E75+E58</f>
        <v>665579.12</v>
      </c>
    </row>
    <row r="52" spans="1:5" ht="91.15" customHeight="1" thickBot="1">
      <c r="A52" s="85" t="s">
        <v>193</v>
      </c>
      <c r="B52" s="82">
        <v>791</v>
      </c>
      <c r="C52" s="82" t="s">
        <v>106</v>
      </c>
      <c r="D52" s="82"/>
      <c r="E52" s="86">
        <f>E53</f>
        <v>82110.36</v>
      </c>
    </row>
    <row r="53" spans="1:5" ht="18" customHeight="1" thickBot="1">
      <c r="A53" s="87" t="s">
        <v>127</v>
      </c>
      <c r="B53" s="82">
        <v>791</v>
      </c>
      <c r="C53" s="92" t="s">
        <v>176</v>
      </c>
      <c r="D53" s="42"/>
      <c r="E53" s="86">
        <f>E55</f>
        <v>82110.36</v>
      </c>
    </row>
    <row r="54" spans="1:5" ht="70.150000000000006" customHeight="1" thickBot="1">
      <c r="A54" s="87" t="s">
        <v>130</v>
      </c>
      <c r="B54" s="82">
        <v>791</v>
      </c>
      <c r="C54" s="92" t="s">
        <v>164</v>
      </c>
      <c r="D54" s="42"/>
      <c r="E54" s="86">
        <f>E55</f>
        <v>82110.36</v>
      </c>
    </row>
    <row r="55" spans="1:5" ht="37.9" customHeight="1" thickBot="1">
      <c r="A55" s="85" t="s">
        <v>88</v>
      </c>
      <c r="B55" s="82">
        <v>791</v>
      </c>
      <c r="C55" s="92" t="s">
        <v>164</v>
      </c>
      <c r="D55" s="92">
        <v>200</v>
      </c>
      <c r="E55" s="86">
        <v>82110.36</v>
      </c>
    </row>
    <row r="56" spans="1:5" ht="24.6" customHeight="1" thickBot="1">
      <c r="A56" s="87" t="s">
        <v>136</v>
      </c>
      <c r="B56" s="82">
        <v>791</v>
      </c>
      <c r="C56" s="92" t="s">
        <v>137</v>
      </c>
      <c r="D56" s="92"/>
      <c r="E56" s="94">
        <f>E57</f>
        <v>0</v>
      </c>
    </row>
    <row r="57" spans="1:5" ht="40.9" customHeight="1" thickBot="1">
      <c r="A57" s="87" t="s">
        <v>88</v>
      </c>
      <c r="B57" s="82">
        <v>791</v>
      </c>
      <c r="C57" s="92" t="s">
        <v>137</v>
      </c>
      <c r="D57" s="92">
        <v>200</v>
      </c>
      <c r="E57" s="94">
        <v>0</v>
      </c>
    </row>
    <row r="58" spans="1:5" ht="40.9" customHeight="1" thickBot="1">
      <c r="A58" s="141" t="s">
        <v>136</v>
      </c>
      <c r="B58" s="142">
        <v>791</v>
      </c>
      <c r="C58" s="92" t="s">
        <v>190</v>
      </c>
      <c r="D58" s="92"/>
      <c r="E58" s="94">
        <f>E59</f>
        <v>0</v>
      </c>
    </row>
    <row r="59" spans="1:5" ht="40.9" customHeight="1" thickBot="1">
      <c r="A59" s="141" t="s">
        <v>88</v>
      </c>
      <c r="B59" s="142">
        <v>791</v>
      </c>
      <c r="C59" s="92" t="s">
        <v>190</v>
      </c>
      <c r="D59" s="92">
        <v>200</v>
      </c>
      <c r="E59" s="94">
        <v>0</v>
      </c>
    </row>
    <row r="60" spans="1:5" ht="22.9" customHeight="1" thickBot="1">
      <c r="A60" s="85" t="s">
        <v>138</v>
      </c>
      <c r="B60" s="82">
        <v>791</v>
      </c>
      <c r="C60" s="98"/>
      <c r="D60" s="84"/>
      <c r="E60" s="86">
        <f>E64+E65+E67+E69+E71+E73</f>
        <v>583468.76</v>
      </c>
    </row>
    <row r="61" spans="1:5" ht="15.75" thickBot="1">
      <c r="A61" s="178" t="s">
        <v>140</v>
      </c>
      <c r="B61" s="180">
        <v>791</v>
      </c>
      <c r="C61" s="180" t="s">
        <v>141</v>
      </c>
      <c r="D61" s="181"/>
      <c r="E61" s="182">
        <f>E63+E69+E71</f>
        <v>583468.76</v>
      </c>
    </row>
    <row r="62" spans="1:5" ht="43.15" customHeight="1" thickBot="1">
      <c r="A62" s="179"/>
      <c r="B62" s="180"/>
      <c r="C62" s="180"/>
      <c r="D62" s="181"/>
      <c r="E62" s="182"/>
    </row>
    <row r="63" spans="1:5" ht="36.6" customHeight="1" thickBot="1">
      <c r="A63" s="85" t="s">
        <v>142</v>
      </c>
      <c r="B63" s="82">
        <v>791</v>
      </c>
      <c r="C63" s="82" t="s">
        <v>143</v>
      </c>
      <c r="D63" s="82"/>
      <c r="E63" s="86">
        <f>E64+E65</f>
        <v>293468.76</v>
      </c>
    </row>
    <row r="64" spans="1:5" ht="40.9" customHeight="1" thickBot="1">
      <c r="A64" s="85" t="s">
        <v>88</v>
      </c>
      <c r="B64" s="82">
        <v>791</v>
      </c>
      <c r="C64" s="82" t="s">
        <v>143</v>
      </c>
      <c r="D64" s="82">
        <v>200</v>
      </c>
      <c r="E64" s="86">
        <v>293468.76</v>
      </c>
    </row>
    <row r="65" spans="1:5" ht="16.899999999999999" customHeight="1" thickBot="1">
      <c r="A65" s="85" t="s">
        <v>89</v>
      </c>
      <c r="B65" s="82">
        <v>791</v>
      </c>
      <c r="C65" s="82" t="s">
        <v>143</v>
      </c>
      <c r="D65" s="82">
        <v>800</v>
      </c>
      <c r="E65" s="99">
        <v>0</v>
      </c>
    </row>
    <row r="66" spans="1:5" ht="20.45" customHeight="1" thickBot="1">
      <c r="A66" s="87" t="s">
        <v>144</v>
      </c>
      <c r="B66" s="82">
        <v>791</v>
      </c>
      <c r="C66" s="92" t="s">
        <v>145</v>
      </c>
      <c r="D66" s="82"/>
      <c r="E66" s="86"/>
    </row>
    <row r="67" spans="1:5" ht="43.15" customHeight="1" thickBot="1">
      <c r="A67" s="87" t="s">
        <v>88</v>
      </c>
      <c r="B67" s="82">
        <v>791</v>
      </c>
      <c r="C67" s="92" t="s">
        <v>145</v>
      </c>
      <c r="D67" s="82">
        <v>200</v>
      </c>
      <c r="E67" s="86">
        <v>0</v>
      </c>
    </row>
    <row r="68" spans="1:5" ht="72.599999999999994" customHeight="1" thickBot="1">
      <c r="A68" s="87" t="s">
        <v>90</v>
      </c>
      <c r="B68" s="100" t="s">
        <v>174</v>
      </c>
      <c r="C68" s="92" t="s">
        <v>146</v>
      </c>
      <c r="D68" s="92"/>
      <c r="E68" s="101">
        <f>E69</f>
        <v>0</v>
      </c>
    </row>
    <row r="69" spans="1:5" ht="39" customHeight="1" thickBot="1">
      <c r="A69" s="85" t="s">
        <v>88</v>
      </c>
      <c r="B69" s="100" t="s">
        <v>174</v>
      </c>
      <c r="C69" s="92" t="s">
        <v>146</v>
      </c>
      <c r="D69" s="92">
        <v>200</v>
      </c>
      <c r="E69" s="101"/>
    </row>
    <row r="70" spans="1:5" ht="57.6" customHeight="1" thickBot="1">
      <c r="A70" s="85" t="s">
        <v>121</v>
      </c>
      <c r="B70" s="82">
        <v>791</v>
      </c>
      <c r="C70" s="82" t="s">
        <v>149</v>
      </c>
      <c r="D70" s="82"/>
      <c r="E70" s="86">
        <f>E71</f>
        <v>290000</v>
      </c>
    </row>
    <row r="71" spans="1:5" ht="40.9" customHeight="1" thickBot="1">
      <c r="A71" s="85" t="s">
        <v>88</v>
      </c>
      <c r="B71" s="82">
        <v>791</v>
      </c>
      <c r="C71" s="82" t="s">
        <v>149</v>
      </c>
      <c r="D71" s="82">
        <v>200</v>
      </c>
      <c r="E71" s="86">
        <v>290000</v>
      </c>
    </row>
    <row r="72" spans="1:5" ht="60.6" customHeight="1" thickBot="1">
      <c r="A72" s="91" t="s">
        <v>147</v>
      </c>
      <c r="B72" s="82">
        <v>791</v>
      </c>
      <c r="C72" s="92" t="s">
        <v>148</v>
      </c>
      <c r="D72" s="82"/>
      <c r="E72" s="86"/>
    </row>
    <row r="73" spans="1:5" ht="46.15" customHeight="1">
      <c r="A73" s="102" t="s">
        <v>88</v>
      </c>
      <c r="B73" s="103">
        <v>791</v>
      </c>
      <c r="C73" s="104" t="s">
        <v>148</v>
      </c>
      <c r="D73" s="103">
        <v>200</v>
      </c>
      <c r="E73" s="105"/>
    </row>
    <row r="74" spans="1:5" ht="54.6" customHeight="1">
      <c r="A74" s="31" t="s">
        <v>165</v>
      </c>
      <c r="B74" s="106">
        <v>791</v>
      </c>
      <c r="C74" s="106" t="s">
        <v>112</v>
      </c>
      <c r="D74" s="106"/>
      <c r="E74" s="107">
        <f>E75</f>
        <v>0</v>
      </c>
    </row>
    <row r="75" spans="1:5" ht="60" customHeight="1">
      <c r="A75" s="31" t="s">
        <v>166</v>
      </c>
      <c r="B75" s="106">
        <v>791</v>
      </c>
      <c r="C75" s="106" t="s">
        <v>112</v>
      </c>
      <c r="D75" s="106">
        <v>200</v>
      </c>
      <c r="E75" s="107">
        <v>0</v>
      </c>
    </row>
    <row r="76" spans="1:5" ht="34.9" customHeight="1" thickBot="1">
      <c r="A76" s="125" t="s">
        <v>185</v>
      </c>
      <c r="B76" s="126"/>
      <c r="C76" s="134" t="s">
        <v>188</v>
      </c>
      <c r="D76" s="126"/>
      <c r="E76" s="43">
        <f>E77</f>
        <v>35000</v>
      </c>
    </row>
    <row r="77" spans="1:5" ht="57" thickBot="1">
      <c r="A77" s="125" t="s">
        <v>166</v>
      </c>
      <c r="B77" s="126"/>
      <c r="C77" s="134" t="s">
        <v>188</v>
      </c>
      <c r="D77" s="106">
        <v>200</v>
      </c>
      <c r="E77" s="45">
        <v>35000</v>
      </c>
    </row>
  </sheetData>
  <mergeCells count="7">
    <mergeCell ref="A1:E1"/>
    <mergeCell ref="A2:E2"/>
    <mergeCell ref="A61:A62"/>
    <mergeCell ref="B61:B62"/>
    <mergeCell ref="C61:C62"/>
    <mergeCell ref="D61:D62"/>
    <mergeCell ref="E61:E62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="80" zoomScaleNormal="80" workbookViewId="0">
      <selection activeCell="F2" sqref="F2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58" t="s">
        <v>211</v>
      </c>
      <c r="C1" s="158"/>
    </row>
    <row r="2" spans="1:3" ht="107.45" customHeight="1" thickBot="1">
      <c r="A2" s="159" t="s">
        <v>197</v>
      </c>
      <c r="B2" s="159"/>
      <c r="C2" s="159"/>
    </row>
    <row r="3" spans="1:3" ht="120" customHeight="1" thickBot="1">
      <c r="A3" s="108" t="s">
        <v>177</v>
      </c>
      <c r="B3" s="109" t="s">
        <v>178</v>
      </c>
      <c r="C3" s="109" t="s">
        <v>179</v>
      </c>
    </row>
    <row r="4" spans="1:3" ht="16.5" thickBot="1">
      <c r="A4" s="183" t="s">
        <v>180</v>
      </c>
      <c r="B4" s="184"/>
      <c r="C4" s="185"/>
    </row>
    <row r="5" spans="1:3" ht="19.5" thickBot="1">
      <c r="A5" s="110">
        <v>1</v>
      </c>
      <c r="B5" s="3">
        <v>2</v>
      </c>
      <c r="C5" s="3">
        <v>3</v>
      </c>
    </row>
    <row r="6" spans="1:3" ht="31.15" customHeight="1" thickBot="1">
      <c r="A6" s="111" t="s">
        <v>181</v>
      </c>
      <c r="B6" s="112" t="s">
        <v>182</v>
      </c>
      <c r="C6" s="113">
        <v>427504.39</v>
      </c>
    </row>
    <row r="7" spans="1:3" ht="55.9" customHeight="1" thickBot="1">
      <c r="A7" s="111" t="s">
        <v>183</v>
      </c>
      <c r="B7" s="112" t="s">
        <v>184</v>
      </c>
      <c r="C7" s="114">
        <v>175052.39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2022-06-17T05:49:29Z</dcterms:modified>
</cp:coreProperties>
</file>