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62" i="4"/>
  <c r="E61"/>
  <c r="D62"/>
  <c r="D61" s="1"/>
  <c r="D60"/>
  <c r="E60"/>
  <c r="E50"/>
  <c r="D5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8"/>
  <c r="D49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<sst xmlns="http://schemas.openxmlformats.org/spreadsheetml/2006/main" count="118" uniqueCount="67">
  <si>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</si>
  <si>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</si>
  <si>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</si>
  <si>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</si>
  <si>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</si>
  <si>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</si>
  <si>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</si>
  <si>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</si>
  <si>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</si>
  <si>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</si>
  <si>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</si>
  <si>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</si>
  <si>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</si>
  <si>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</si>
  <si>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</si>
  <si>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</si>
  <si>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</si>
  <si>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</si>
  <si>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</si>
  <si>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</si>
  <si>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</si>
  <si>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</si>
  <si>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</si>
  <si>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</si>
  <si>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</si>
  <si>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</si>
  <si>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</si>
  <si>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</si>
  <si>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</si>
  <si>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</si>
  <si>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</si>
  <si>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</si>
  <si>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</si>
  <si>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</si>
  <si>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</si>
  <si>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</si>
  <si>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</si>
  <si>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</si>
  <si>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</si>
  <si>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</si>
  <si>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</si>
  <si>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</si>
  <si>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</si>
  <si>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</si>
  <si>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</si>
  <si>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</si>
  <si>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</si>
  <si>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</si>
  <si>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</si>
  <si>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</si>
  <si>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</si>
  <si>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</si>
  <si>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</si>
  <si>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</si>
  <si>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</si>
  <si>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</si>
  <si>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</si>
  <si>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</si>
  <si>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</si>
  <si>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</si>
  <si>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</si>
  <si>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</si>
  <si>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</si>
  <si>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</si>
  <si>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</si>
  <si>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</si>
  <si>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8 
к решению  Совета сельского поселения  
Кызыльский сельсовет муниципального района 
Альшеевский район Республики Башкортостан  
от 04 декабря   2020 года   № 70    
"О проекте бюджета сельского поселения 
Кызыльский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</si>
</sst>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55" workbookViewId="0">
      <selection sqref="A1:E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2132400</v>
      </c>
      <c r="E5" s="48">
        <f>E6+E16+E36+E12</f>
        <v>2184200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152600</v>
      </c>
      <c r="E16" s="48">
        <f>E17+E22+E20</f>
        <v>152600</v>
      </c>
    </row>
    <row r="17" spans="1:6" ht="19.5" thickBot="1">
      <c r="A17" s="43" t="s">
        <v>54</v>
      </c>
      <c r="B17" s="6"/>
      <c r="C17" s="6"/>
      <c r="D17" s="49">
        <f>D18</f>
        <v>102600</v>
      </c>
      <c r="E17" s="49">
        <f>E18</f>
        <v>102600</v>
      </c>
    </row>
    <row r="18" spans="1:6" ht="75.75" thickBot="1">
      <c r="A18" s="43" t="s">
        <v>55</v>
      </c>
      <c r="B18" s="37" t="s">
        <v>56</v>
      </c>
      <c r="C18" s="42"/>
      <c r="D18" s="49">
        <f>D19</f>
        <v>102600</v>
      </c>
      <c r="E18" s="49">
        <f>E19</f>
        <v>102600</v>
      </c>
    </row>
    <row r="19" spans="1:6" ht="38.25" thickBot="1">
      <c r="A19" s="43" t="s">
        <v>9</v>
      </c>
      <c r="B19" s="37" t="s">
        <v>56</v>
      </c>
      <c r="C19" s="37">
        <v>200</v>
      </c>
      <c r="D19" s="52">
        <v>102600</v>
      </c>
      <c r="E19" s="52">
        <v>102600</v>
      </c>
    </row>
    <row r="20" spans="1:6" s="36" customFormat="1" ht="0.75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1930000</v>
      </c>
      <c r="E36" s="48">
        <f>E37+E48+E52+E56</f>
        <v>2031600</v>
      </c>
    </row>
    <row r="37" spans="1:5" ht="19.5" thickBot="1">
      <c r="A37" s="10" t="s">
        <v>4</v>
      </c>
      <c r="B37" s="6"/>
      <c r="C37" s="6"/>
      <c r="D37" s="49">
        <f>D38+D40+D44</f>
        <v>1840000</v>
      </c>
      <c r="E37" s="49">
        <f>E38+E40+E44</f>
        <v>1840000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1152000</v>
      </c>
      <c r="E40" s="49">
        <f>E41+E42+E47+E43</f>
        <v>1152000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753000</v>
      </c>
      <c r="E41" s="49">
        <v>753000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394000</v>
      </c>
      <c r="E42" s="52">
        <v>394000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5000</v>
      </c>
      <c r="E43" s="49">
        <v>5000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90000</v>
      </c>
      <c r="E48" s="48">
        <f>E49</f>
        <v>92000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90000</v>
      </c>
      <c r="E49" s="49">
        <f>E50+E51</f>
        <v>92000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</f>
        <v>84000</v>
      </c>
      <c r="E50" s="49">
        <f>92000-E51</f>
        <v>85000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99600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99600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49800</v>
      </c>
      <c r="E60" s="48">
        <f>E63</f>
        <v>99600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49800</v>
      </c>
      <c r="E61" s="49">
        <f>E62</f>
        <v>99600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49800</v>
      </c>
      <c r="E62" s="49">
        <f>E63</f>
        <v>99600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49800</v>
      </c>
      <c r="E63" s="49">
        <v>99600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2020-12-04T12:35:01Z</dcterms:modified>
</cp:coreProperties>
</file>